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1fs1\fileserver\Area Acquisti\FC\UFFICIO ACQUISTI (gare, contratti, ordini)\Gare\GARE 2023\2023_17_RSU_PA_Servizi rifiuti\2023.12.13_Doc gara\"/>
    </mc:Choice>
  </mc:AlternateContent>
  <xr:revisionPtr revIDLastSave="0" documentId="13_ncr:1_{97FF390A-928C-4A6B-947F-235222FEAB4C}" xr6:coauthVersionLast="47" xr6:coauthVersionMax="47" xr10:uidLastSave="{00000000-0000-0000-0000-000000000000}"/>
  <bookViews>
    <workbookView xWindow="-120" yWindow="-120" windowWidth="29040" windowHeight="15225" activeTab="1" xr2:uid="{00000000-000D-0000-FFFF-FFFF00000000}"/>
  </bookViews>
  <sheets>
    <sheet name="Riepilogo offerta" sheetId="2" r:id="rId1"/>
    <sheet name="Canoni servizi per Comune" sheetId="1" r:id="rId2"/>
  </sheets>
  <definedNames>
    <definedName name="_xlnm._FilterDatabase" localSheetId="1" hidden="1">'Canoni servizi per Comune'!$A$1:$D$195</definedName>
    <definedName name="_xlnm.Print_Area" localSheetId="1">'Canoni servizi per Comune'!$A$1:$Q$195</definedName>
    <definedName name="_xlnm.Print_Titles" localSheetId="1">'Canoni servizi per Comune'!$1:$1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 l="1"/>
  <c r="C197" i="1"/>
  <c r="K13" i="2" s="1"/>
  <c r="E12" i="1"/>
  <c r="E18" i="2" l="1"/>
  <c r="B3" i="1"/>
  <c r="B4" i="1" s="1"/>
  <c r="B5" i="1" s="1"/>
  <c r="B6" i="1" s="1"/>
  <c r="B7" i="1" s="1"/>
  <c r="B8" i="1" s="1"/>
  <c r="B9" i="1" s="1"/>
  <c r="B10" i="1" s="1"/>
  <c r="B11" i="1" s="1"/>
  <c r="B13" i="1" s="1"/>
  <c r="B14" i="1" s="1"/>
  <c r="B15" i="1" s="1"/>
  <c r="B16" i="1" s="1"/>
  <c r="B17" i="1" s="1"/>
  <c r="B18" i="1" s="1"/>
  <c r="B19" i="1" s="1"/>
  <c r="B20" i="1" s="1"/>
  <c r="B22" i="1" s="1"/>
  <c r="B23" i="1" s="1"/>
  <c r="B24" i="1" s="1"/>
  <c r="B25" i="1" s="1"/>
  <c r="B26" i="1" s="1"/>
  <c r="B27" i="1" s="1"/>
  <c r="B28" i="1" s="1"/>
  <c r="B29"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6" i="1" s="1"/>
  <c r="B57" i="1" s="1"/>
  <c r="B58" i="1" s="1"/>
  <c r="B59" i="1" s="1"/>
  <c r="B60" i="1" s="1"/>
  <c r="B61" i="1" s="1"/>
  <c r="B62" i="1" s="1"/>
  <c r="B64" i="1" s="1"/>
  <c r="B65" i="1" s="1"/>
  <c r="B66" i="1" s="1"/>
  <c r="B67" i="1" s="1"/>
  <c r="B68" i="1" s="1"/>
  <c r="B69" i="1" s="1"/>
  <c r="B71" i="1" s="1"/>
  <c r="B72" i="1" s="1"/>
  <c r="B73" i="1" s="1"/>
  <c r="B74" i="1" s="1"/>
  <c r="B75" i="1" s="1"/>
  <c r="B76" i="1" s="1"/>
  <c r="B77" i="1" s="1"/>
  <c r="B79" i="1" s="1"/>
  <c r="B80" i="1" s="1"/>
  <c r="B81" i="1" s="1"/>
  <c r="B82" i="1" s="1"/>
  <c r="B83" i="1" s="1"/>
  <c r="B84" i="1" s="1"/>
  <c r="B85" i="1" s="1"/>
  <c r="B87" i="1" s="1"/>
  <c r="B88" i="1" s="1"/>
  <c r="B89" i="1" s="1"/>
  <c r="B90" i="1" s="1"/>
  <c r="B91" i="1" s="1"/>
  <c r="B92" i="1" s="1"/>
  <c r="B93" i="1" s="1"/>
  <c r="B94" i="1" s="1"/>
  <c r="B95" i="1" s="1"/>
  <c r="B97" i="1" s="1"/>
  <c r="B98" i="1" s="1"/>
  <c r="B99" i="1" s="1"/>
  <c r="B100" i="1" s="1"/>
  <c r="B101" i="1" s="1"/>
  <c r="B103" i="1" s="1"/>
  <c r="B104" i="1" s="1"/>
  <c r="B105" i="1" s="1"/>
  <c r="B106" i="1" s="1"/>
  <c r="B107" i="1" s="1"/>
  <c r="B108" i="1" s="1"/>
  <c r="B109"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4" i="1" s="1"/>
  <c r="B136" i="1" s="1"/>
  <c r="B137" i="1" s="1"/>
  <c r="B138" i="1" s="1"/>
  <c r="B140" i="1" s="1"/>
  <c r="B141" i="1" s="1"/>
  <c r="B142" i="1" s="1"/>
  <c r="B143" i="1" s="1"/>
  <c r="B144" i="1" s="1"/>
  <c r="B146" i="1" s="1"/>
  <c r="B147" i="1" s="1"/>
  <c r="B148" i="1" s="1"/>
  <c r="B149" i="1" s="1"/>
  <c r="B150" i="1" s="1"/>
  <c r="B151" i="1" s="1"/>
  <c r="B152" i="1" s="1"/>
  <c r="B153" i="1" s="1"/>
  <c r="B154" i="1" s="1"/>
  <c r="B155" i="1" s="1"/>
  <c r="B156" i="1" s="1"/>
  <c r="B157" i="1" s="1"/>
  <c r="B158" i="1" s="1"/>
  <c r="B159" i="1" s="1"/>
  <c r="B160" i="1" s="1"/>
  <c r="B162" i="1" s="1"/>
  <c r="B163" i="1" s="1"/>
  <c r="B164" i="1" s="1"/>
  <c r="B165" i="1" s="1"/>
  <c r="B166" i="1" s="1"/>
  <c r="B167" i="1" s="1"/>
  <c r="B169" i="1" s="1"/>
  <c r="B170" i="1" s="1"/>
  <c r="B171" i="1" s="1"/>
  <c r="B172" i="1" s="1"/>
  <c r="B173" i="1" s="1"/>
  <c r="B174" i="1" s="1"/>
  <c r="B175" i="1" s="1"/>
  <c r="B176" i="1" s="1"/>
  <c r="B177" i="1" s="1"/>
  <c r="B178" i="1" s="1"/>
  <c r="B179" i="1" s="1"/>
  <c r="B180" i="1" s="1"/>
  <c r="B181" i="1" s="1"/>
  <c r="B182" i="1" s="1"/>
  <c r="B183" i="1" s="1"/>
  <c r="B184" i="1" s="1"/>
  <c r="B186" i="1" s="1"/>
  <c r="B187" i="1" s="1"/>
  <c r="B188" i="1" s="1"/>
  <c r="B189" i="1" s="1"/>
  <c r="B190" i="1" s="1"/>
  <c r="B192" i="1" s="1"/>
  <c r="B194" i="1" s="1"/>
  <c r="E195" i="1" l="1"/>
  <c r="E193" i="1"/>
  <c r="E191" i="1"/>
  <c r="E185" i="1"/>
  <c r="E168" i="1"/>
  <c r="E161" i="1"/>
  <c r="E145" i="1"/>
  <c r="E139" i="1"/>
  <c r="E135" i="1"/>
  <c r="E133" i="1"/>
  <c r="E110" i="1"/>
  <c r="E102" i="1"/>
  <c r="E96" i="1"/>
  <c r="E86" i="1"/>
  <c r="E78" i="1"/>
  <c r="E70" i="1"/>
  <c r="E63" i="1"/>
  <c r="E55" i="1"/>
  <c r="E30" i="1"/>
  <c r="E21" i="1"/>
</calcChain>
</file>

<file path=xl/sharedStrings.xml><?xml version="1.0" encoding="utf-8"?>
<sst xmlns="http://schemas.openxmlformats.org/spreadsheetml/2006/main" count="598" uniqueCount="257">
  <si>
    <t>Comune</t>
  </si>
  <si>
    <t>Descrizione per gara</t>
  </si>
  <si>
    <t>CALCINATO</t>
  </si>
  <si>
    <t>Integrazione Sorveglianza CDR via Giotto secondo necessità della stazione appaltante da concordarsi mensilmente per un massimo di 146,79 ore/anno</t>
  </si>
  <si>
    <t>GARDONE RIVIERA</t>
  </si>
  <si>
    <t>GARGNANO</t>
  </si>
  <si>
    <t>MANERBIO</t>
  </si>
  <si>
    <t>PONTEVICO</t>
  </si>
  <si>
    <t>POZZOLENGO</t>
  </si>
  <si>
    <t>SALO'</t>
  </si>
  <si>
    <t>VEROLANUOVA</t>
  </si>
  <si>
    <t>ALTO LAGO</t>
  </si>
  <si>
    <t>BASSO LAGO</t>
  </si>
  <si>
    <t>PREVALLE</t>
  </si>
  <si>
    <t>DELLO</t>
  </si>
  <si>
    <t>OFFLAGA</t>
  </si>
  <si>
    <t>secco</t>
  </si>
  <si>
    <t>umido</t>
  </si>
  <si>
    <t>carta</t>
  </si>
  <si>
    <t>vetro</t>
  </si>
  <si>
    <t>plastica</t>
  </si>
  <si>
    <t>cestini</t>
  </si>
  <si>
    <t>qualità</t>
  </si>
  <si>
    <t>pannolini</t>
  </si>
  <si>
    <t>vegetale</t>
  </si>
  <si>
    <t>soffiatore</t>
  </si>
  <si>
    <t>spazzamento manuale</t>
  </si>
  <si>
    <t>guardiania</t>
  </si>
  <si>
    <t>spazzamento manuale/cestini</t>
  </si>
  <si>
    <t>pile/farmaci</t>
  </si>
  <si>
    <t>varie</t>
  </si>
  <si>
    <t>triciclo</t>
  </si>
  <si>
    <t>rifornimento sacchi</t>
  </si>
  <si>
    <t>mercato</t>
  </si>
  <si>
    <t>pulizia cigli strada</t>
  </si>
  <si>
    <t>lavaggio</t>
  </si>
  <si>
    <t xml:space="preserve">spazzamento manuale </t>
  </si>
  <si>
    <t>plastica + trasporto</t>
  </si>
  <si>
    <t>carta + trasporto</t>
  </si>
  <si>
    <t>Servizio di spazzamento manuale delle vie e piazze indicate nella documentazione allegata e svuotamento cestini portarifiuti indicati nella documentazione allegata. Giorni di servizio da lunedì al sabato tutte le settimane da gennaio a dicembre. Inizio servizio ore 6</t>
  </si>
  <si>
    <t>Raccolta porta a porta vetro e lattine presso 16 campeggi. Giorni di servizio lunedì e venerdì tutte le settimane da aprile a settembre. Si aggiunge la domenica tutte le settimane da giugno a settembre. Inizio servizio ore 7</t>
  </si>
  <si>
    <t>Raccolta porta a porta carta imballaggi in plastica presso 8 campeggi. Giorno di servizio la domenica tutte le settimane da giugno a settembre. Inizio servizio ore 7</t>
  </si>
  <si>
    <t>Raccolta porta a porta carta cartone presso 8 campeggi. Giorno di servizio la domenica tutte le settimane da giugno a settembre. Inizio servizio ore 7</t>
  </si>
  <si>
    <t>Raccolta porta a porta vetro e lattine presso 8 campeggi. Giorno di servizio la domenica tutte le settimane da giugno a settembre. Inizio servizio ore 7</t>
  </si>
  <si>
    <t>Raccolta porta a porta secco indifferenziato presso 8 campeggi. Giorno di servizio la domenica tutte le settimane da giugno a settembre. Inizio servizio ore 7</t>
  </si>
  <si>
    <t>Servizio di svuotamento cestini ubicati sul territorio. Giorni di servizio dal lunedì al sabato tutte le settimane da gennaio a dicembre. Orario d'inizio ore 6</t>
  </si>
  <si>
    <t>Raccolta porta a porta vetro-lattine a tutte le utenze domestiche e non domestiche (circa 1.050). Giorno di servizio il martedì tutte le settimane da gennaio a dicembre. Inizio servizio ore 7</t>
  </si>
  <si>
    <t xml:space="preserve">Servizio di raccolta rifiuti tessili (pannolini) presso utenze iscritte al servizio (circa 90). Giorno di servizio il venerdì tutte le settimane da gennaio a dicembre. Orario d'inizio ore 8. </t>
  </si>
  <si>
    <t>Raccolta porta a porta carta cartone a tutte le utenze domestiche e non domestiche della zona B3 (circa 1.392). Giorno di servizio il venerdì tutte le settimane da gennaio a dicembre. Inizio servizio ore 5</t>
  </si>
  <si>
    <t>Raccolta porta a porta imballaggi in plastica a tutte le utenze domestiche e non domestiche della zona B3 (circa 1.392). Giorno di servizio il martedì tutte le settimane da gennaio a dicembre. Inizio servizio ore 5</t>
  </si>
  <si>
    <t>Raccolta porta a porta vetro e lattine a tutte le utenze domestiche e non domestiche della zona B3 (circa 1.392). Giorno di servizio il mercoledì tutte le settimane da gennaio a dicembre. Inizio servizio ore 7</t>
  </si>
  <si>
    <t>Raccolta porta a porta rifiuto secco indifferenziato a tutte le utenze domestiche e non domestiche della zona B3 (circa 1.392). Giorno di servizio il lunedì tutte le settimane da gennaio a dicembre. Inizio servizio ore 5</t>
  </si>
  <si>
    <t xml:space="preserve">Servizio di svuotamento dei cestini portarifiuti ubicati sul territorio e indicati nella documentazione allegata e compreso pulizia dell'area adiacente. Giorni di servizio il lunedì e sabato tutte le settimane da ottobre a marzo e lunedì giovedì e sabato tutte le settimane da aprile a settembre. Si aggiunge un passaggio integrativo di svuotamento dei soli cestini portarifiuti presenti nella zona a Lago e lo svuotamento di circa 5 contenitori da lt 240 per il vetro e la plastica posizionati presso la zona parcheggio del Lido da effettuarsi nelle giornate di domenica, martedì, mercoledì e venerdì, tutte le settimane, dal mese di giugno al mese di settembre. Inizio servizio ore 6. </t>
  </si>
  <si>
    <t>Raccolta porta a porta di vetro e lattine a tutte le utenze domestiche e non domestiche (circa 3.136). Giorno di servizio il giovedì tutte le settimane da gennaio a dicembre. Inizio servizio ore 5</t>
  </si>
  <si>
    <t xml:space="preserve">Raccolta porta a porta rifiuto organico a tutte le utenze domestiche e non domestiche (circa 1.050). Giorni di servizio martedì e sabato tutte le settimane da gennaio a dicembre. Si aggiunge il giovedì tutte le settimane da aprile a settembre. Inizio servizio ore 7 </t>
  </si>
  <si>
    <t>Raccolta porta a porta imballaggi in plastica a tutte le utenze domestiche e non domestiche (circa 1.050). Giorno di servizio il giovedì tutte le settimane da gennaio a dicembre. Inizio servizio ore 7</t>
  </si>
  <si>
    <t xml:space="preserve">Servizio di spazzamento manuale delle frazioni secondo calendario allegato. Giorni di servizio il martedì, mercoledì, giovedì tutte le settimane da gennaio a dicembre. Inizio servizio ore 8. Si aggiunge il sabato per la sola zona del centro storico tutte le settimana da gennaio a dicembre. Inizio servizio ore 8 </t>
  </si>
  <si>
    <t xml:space="preserve">Raccolta porta a porta carta cartone presso 16 campeggi. Giorni di servizio il martedì e venerdì tutte le settimane da aprile a settembre. Si aggiunge la domenica tutte le settimane da giugno a settembre. Inizio servizio ore 6. </t>
  </si>
  <si>
    <t xml:space="preserve">Raccolta porta a porta imballaggi in plastica presso 16 campeggi. Giorni di servizio il martedì e sabato tutte le settimane da aprile a settembre. Si aggiunge la domenica tutte le settimane da giugno a settembre. Inizio servizio ore 6. </t>
  </si>
  <si>
    <t xml:space="preserve">Raccolta porta a porta rifiuto secco indifferenziato presso 16 campeggi. Giorni di servizio lunedì tutte le settimane da aprile a settembre. Si aggiungono il mercoledì, venerdì e domenica tutte le settimane da giugno a settembre. Inizio servizio ore 6. </t>
  </si>
  <si>
    <t xml:space="preserve">Servizio di svuotamento cestini portarifiuti indicati nella documentazione allegata. Giorni di servizio il Martedì e Sabato tutte le settimane da gennaio a dicembre. Inizio servizio ore 6. </t>
  </si>
  <si>
    <t xml:space="preserve">Servizio di spazzamento manuale delle vie e piazze indicate nella documentazione allegata. Giorni di servizio da lunedì, mercoledì e venerdì tutte le settimane da gennaio a dicembre. Inizio servizio ore 8 da ottobre a marzo e ore 7 da aprile a settembre. </t>
  </si>
  <si>
    <t xml:space="preserve">Servizio di spazzamento manuale del territorio effettuato da 1 operatore munito di mezzo a pedali (di proprietà della stazione appaltante e affidato in comodato di attrezzatura) secondo programma fornito settimanalmente. Giorni di servizio dal lunedì al sabato tutte le settimane da aprile a settembre. Inizio servizio ore 8. Fine servizio ore 12. </t>
  </si>
  <si>
    <t xml:space="preserve">Servizio di svuotamento dei cestini portarifiuti ubicati nelle frazioni di Villa, Gargnano e Bogliaco. Giorni di servizio da lunedì alla domenica tutte le settimane nel mese di agosto. Inizio ore 19. </t>
  </si>
  <si>
    <t xml:space="preserve">Servizio di svuotamento cestini portarifiuti indicati nella documentazione allegata. Giorno di servizio Mercoledì tutte le settimane da gennaio a dicembre. </t>
  </si>
  <si>
    <t xml:space="preserve">Servizio di rimozione di rifiuti presenti presso la zona del Cimitero (zona cimiteriale e Parcheggio adiacente), compreso pulizia vialetti interni ed esterni, compreso pulizia e sistemazione scale e annaffiatoi. Giorni di servizio il lunedì e venerdì tutto l'anno da gennaio a dicembre. Inizio servizio ore 6. </t>
  </si>
  <si>
    <t xml:space="preserve">Spazzamento manuale delle vie e piazze indicate nella documentazione allegata. Giorno di servizio il mercoledì, sabato, domenica e festivi tutte le settimane da gennaio a dicembre. Si aggiunge il martedì e giovedì tutte le settimana da aprile a settembre. Inizio servizio ore 6. </t>
  </si>
  <si>
    <t xml:space="preserve">Spazzamento manuale delle vie e piazze indicate nella documentazione allegata. Giorno di servizio il lunedì e giovedì tutte le settimane da aprile a settembre. Inizio servizio ore 6. </t>
  </si>
  <si>
    <t xml:space="preserve">Servizio di spazzamento manuale delle vie e piazze indicate dalla stazione appaltante prima dell'inizio del servizio. Giorni di servizio da martedì alla domenica tutte le settimane da aprile a settembre e dal 8 dicembre al 7 gennaio. Inizio servizio ore 13. Fine servizio ore 19. In alcuni casi Garda Uno potrebbe fornire attrezzatura specifica (aspirapolvere) se necessari. </t>
  </si>
  <si>
    <t xml:space="preserve">Servizio di svuotamento contenitori per la raccolta di pile e farmaci indicati nella documentazione allegata. Giorno di servizio Mercoledì tutte le settimane da gennaio a dicembre. </t>
  </si>
  <si>
    <t xml:space="preserve">Servizio di rimozione di rifiuti presenti presso giardini e aiuole presso le zone indicate nella documentazione allegata. Giorni di servizio il martedì e mercoledì con le seguenti frequenze: ogni 14 gg da ottobre a maggio - 1 volta alla settimana da giugno a settembre. Inizio servizio ore 6. </t>
  </si>
  <si>
    <t>mercati + accessori</t>
  </si>
  <si>
    <t xml:space="preserve">Servizio di rimozione di rifiuti urbani presenti presso la zona del Castello (palco e gradinate Castello, scale e area della campana). Giorni di servizio il mercoledì e giovedì: 1 volta al mese da ottobre a marzo - 1 volta alla settimana da aprile a settembre. Inizio servizio ore 6. </t>
  </si>
  <si>
    <t xml:space="preserve">Il servizio prevede le seguenti attività: posizionamento di 20 contenitori carrellati nelle spiagge di via Marconi, zone Lido, Vialone e zona Cartiera nella giornata di sabato mattina con rimozione il lunedì mattino. I suddetti contenitori dovranno essere vuotati, oltre che il lunedì mattino al momento della rimozione, anche nelle giornate di Sabato, Domenica e festivi una volta il mattino e due volte il pomeriggio, nel periodo da giugno a settembre. Nelle 2 settimane centrali di agosto i contenitori carrellati restano posizionati senza essere mai tolti mantenendo la stessa frequenza di svuotamento. Solo nella giornata dell'11 agosto vengono integrati ulteriori carrellati nella zona della Chiesa/Lungolago Maderno per la festa di Sant'Ercolano. </t>
  </si>
  <si>
    <t xml:space="preserve">Servizio di pulizia dell'area del mercato mediante la raccolta differenziata di tutti i rifiuti (separazione almeno di carta, plastica e legno), compreso lo spazzamento meccanizzato e manuale con soffiatore. Giornata di servizio il mercoledì tutte le settimane da gennaio a dicembre. Inizio servizio ore 13. Fine servizio ore 15 </t>
  </si>
  <si>
    <t xml:space="preserve">Servizio di svuotamento cestini multi raccolta (circa 21) ubicati sul territorio e indicati nella documentazione allegata compreso pulizia dell'area adiacente. Giorni di servizio il mercoledì tutte le settimane da ottobre a marzo e mercoledì e sabato tutte le settimane da aprile a settembre. Inizio servizio ore 6. </t>
  </si>
  <si>
    <t xml:space="preserve">Il servizio prevede le seguenti attività: servizio di spazzamento manuale nelle vie e piazze indicate nella documentazione allegata. Giorni di servizio da lunedì al sabato tutte le settimane da gennaio a dicembre. Inizio servizio ore 5. Si aggiunge il servizio di sosta in via Garibaldi, dalle ore 10 alle ore 10. 30, nella giornata di venerdì, tutte le settimane, da gennaio a dicembre, per il conferimento del secco da parte degli utenti residenti nella suddetta via. Si aggiunge il servizio di raccolta secco presso la sede comunale nelle giornate di Lunedì, Mercoledì e Venerdì, tutte le settimane, da gennaio a dicembre. </t>
  </si>
  <si>
    <t xml:space="preserve">Servizio di pulizia straordinaria, sistemazioni varie e controllo pre-apertura del centro di raccolta in via E. fermi con la presenza di tre operatori. Giorni di servizio dal lunedì al sabato da gennaio a dicembre. Orario inizio ore 12 da ottobre a marzo e ore 13 da aprile a settembre. Orario fine servizio ore 13 da ottobre a marzo e ore 14 da aprile a settembre. </t>
  </si>
  <si>
    <t xml:space="preserve">Servizio di svuotamento dei cestini posizionati nella zona della spiaggia (circa 20 contenitori). Giorni di servizio il lunedì mercoledì e sabato mesi di giugno e di settembre. Giorni di servizio da lunedì alla domenica nei mese di luglio e di agosto con doppio passaggio la domenica (uno al mattino e uno al pomeriggio). Inizio servizio ore 7. La domenica pomeriggio inizio servizio ore 15. </t>
  </si>
  <si>
    <t xml:space="preserve">Servizio di svuotamento cestini porta rifiuti ubicati sul territorio indicati nella documentazione allegata. Giorni di servizio da lunedì alla domenica tutte le settimane da aprile a settembre. Inizio servizio primo passaggio ore 15. Si aggiunge un secondo passaggio ore con inizio alle ore 19 solo zona lungolago Zanardelli fino al piantone. Si aggiunge un terzo passaggio con inizio alle ore 20 e fine servizio tassativo alle ore 21 nella sola zona della spiaggia sotto CDR e viale Marconi. Si aggiunge un passaggio la domenica tutte le settimane da aprile a settembre. Inizio servizio ore 6. </t>
  </si>
  <si>
    <t xml:space="preserve">Servizio raccolta rifiuti delle aree dei 3 mercati di Calcinato, Calcinatello, Ponte San Marco. Servizio svolto rispettivamente martedì, giovedì e sabato tutte le settimane da gennaio a dicembre. Inizio servizio dalle ore 13. Per tutti i mercati (Calcinato due operatori) è prevista la raccolta differenziata (separazione almeno di carta, plastica e legno); è compreso anche il posizionamento delle transenne in prima mattinata e dei bidoni carrellati comunali per la raccolta dell’umido. </t>
  </si>
  <si>
    <t xml:space="preserve">Raccolta porta a porta imballaggi in plastica a tutte le utenze domestiche e non domestiche della zona C (circa 2.900). Giorno di servizio il sabato tutte le settimane da gennaio a dicembre. Inizio servizio ore 5; nella zona del mercato inizio servizio ore 4. </t>
  </si>
  <si>
    <t xml:space="preserve">Servizio di preparazione allo spazzamento meccanico effettuato da operatore munito di soffiatore presso vie e piazze indicate dalla stazione appaltante all'inizio della giornata di servizio. Giorni di servizio dal lunedì al sabato tutte le settimane da gennaio a dicembre. Dal mese di aprile al mese di settembre orario di inizio servizio ore 5.30 e orario di fine servizio ore 11.30. Dal mese di ottobre al mese di marzo orario di inizio servizio ore 6 e orario di fine servizio ore 12. </t>
  </si>
  <si>
    <t>descrizione</t>
  </si>
  <si>
    <t>soffiatore + cestini</t>
  </si>
  <si>
    <t>€/anno</t>
  </si>
  <si>
    <t xml:space="preserve">Raccolta porta a porta carta-cartone a tutte le utenze domestiche e non domestiche (circa 1.540). Giorno di servizio il venerdì tutte le settimane da gennaio a dicembre. Inizio servizio dalle zone centrali. Nella zona a sud dell'autostrada inizio ore 7. Termine tassativo del servizio entro le ore 10. </t>
  </si>
  <si>
    <t>Raccolta porta a porta vetro-lattine a tutte le utenze domestiche e non domestiche (circa 1.540). Giorno di servizio il lunedì tutte le settimane da gennaio a dicembre. Inizio servizio ore 7 dalle zone centrali</t>
  </si>
  <si>
    <t>Gennaio</t>
  </si>
  <si>
    <t>Febbraio</t>
  </si>
  <si>
    <t>Marzo</t>
  </si>
  <si>
    <t>Aprile</t>
  </si>
  <si>
    <t>Maggio</t>
  </si>
  <si>
    <t>Giugno</t>
  </si>
  <si>
    <t>Luglio</t>
  </si>
  <si>
    <t>Agosto</t>
  </si>
  <si>
    <t>Settembre</t>
  </si>
  <si>
    <t>Ottobre</t>
  </si>
  <si>
    <t>Novembre</t>
  </si>
  <si>
    <t>Dicembre</t>
  </si>
  <si>
    <t>OFFERTA ECONOMICA</t>
  </si>
  <si>
    <t>Il sottoscritto ………………......................................................................
nato a……….....……(.......) il ............…. 
domiciliato per la carica ove appresso, in qualità di …………....................
della impresa ………………..........................................................
con sede in................... (__), Via ......................................................
in qualità di ...............................................................................................
pienamente consapevole della responsabilità penale cui va incontro, ai sensi e per gli effetti dell’art. 76 D.P.R. 28 dicembre 2000, n. 445, in caso di dichiarazioni mendaci o di formazione, esibizione o uso di atti falsi ovvero di atti contenenti dati non più rispondenti a verità,</t>
  </si>
  <si>
    <t>e</t>
  </si>
  <si>
    <t>OFFRE / OFFRONO</t>
  </si>
  <si>
    <t>In cifre</t>
  </si>
  <si>
    <t>In lettere</t>
  </si>
  <si>
    <t xml:space="preserve">da inserire all'interno della piattaforma nell'apposito campo </t>
  </si>
  <si>
    <t>DICHIARA / DICHIARANO</t>
  </si>
  <si>
    <t xml:space="preserve">che i costi per la sicurezza aziendali, ai sensi dell'art. 95, comma 10, del Codice, sono pari a </t>
  </si>
  <si>
    <t xml:space="preserve">che i costi della manodopera, ai sensi dell'art. 95, comma 10, del Codice, sono pari a </t>
  </si>
  <si>
    <t>DICHIARA / DICHIARANO ALTRESI'</t>
  </si>
  <si>
    <t>che l’offerta è fissa ed invariabile a tutti gli effetti per un periodo di 180 (centottanta) giorni consecutivi dalla data di scadenza del termine per la sua presentazione;
che il prezzo sarà mantenuto fisso ed invariato fino al completo adempimento degli obblighi contrattuali, fatto salvo quando previsto dai documenti di gara in relazione alla revisione periodica dei prezzi;
che si è tenuto conto nella formulazione dell’offerta di tutte le circostanze generali e particolari per la formulazione del prezzo offerto e di avere giudicato i lavori realizzabili, i prezzi dell’appalto remunerativi e tali da consentire il ribasso offerto; 
che l’offerta è stata formulata tenendo conto degli obblighi connessi alle disposizioni in materia di sicurezza e protezione dei lavoratori, nonché delle condizioni di lavoro;
che sono state osservate le disposizioni contenute nel CCNL di categoria vigenti alla data di presentazione dell’offerta.</t>
  </si>
  <si>
    <t>PROCEDURA APERTA AI SENSI DELL’ART. 71 DEL D.LGS. 36/2023 PER L’AFFIDAMENTO DEI SERVIZI INERENTI LA GESTIONE DEI RIFIUTI URBANI</t>
  </si>
  <si>
    <t>La presente Offerta economica e temporale dovrà essere firmata digitalmente come specificato nel Disciplinare di gara.</t>
  </si>
  <si>
    <t>CIG A02E9BC715</t>
  </si>
  <si>
    <t xml:space="preserve">Raccolta porta a porta rifiuto organico a tutte le utenze domestiche e non domestiche (circa 6.160). Territorio diviso in 3 zone. Zona A servizio martedì e venerdì  tutte le settimane da gennaio a dicembre. Inizio servizio alle ore 19.30. Zona B servizio lunedì e giovedì tutte le settimane da gennaio a dicembre. Inizio servizio alle ore 19.30. Zona C Cascine servizio il giovedì tutte le settimane da gennaio a dicembre. inizio servizio ore 7. </t>
  </si>
  <si>
    <t xml:space="preserve">Raccolta porta a porta imballaggi in plastica a tutte le utenze domestiche e non domestiche (circa 6. 160). Territorio diviso in 3 zone. Zona A servizio il venerdì tutte le settimane da gennaio a dicembre. Inizio servizio ore 19.30. Zona B servizio il lunedì tutte le settimane da gennaio a dicembre. Inizio servizio ore 19.30. Zona C Cascine servizio il giovedì a settimane alterne da gennaio a dicembre. inizio servizio ore 7. </t>
  </si>
  <si>
    <t xml:space="preserve">Raccolta porta a porta vetro-lattine a tutte le utenze domestiche e non domestiche (circa 6.160). Territorio diviso in 3 zone. Zona A servizio il martedì tutte le settimane da gennaio a dicembre. Inizio servizio ore 19.30. Zona B servizio il giovedì tutte le settimane da gennaio a dicembre. Inizio ore 19.30. Zona C Cascine servizio il giovedì a settimane alterne da gennaio a dicembre. Inizio servizio ore 7. </t>
  </si>
  <si>
    <t xml:space="preserve">Servizio di preparazione allo spazzamento meccanico effettuato da operatore munito di soffiatore presso vie e piazze indicate dalla stazione appaltante all'inizio della giornata di servizio. Giorni di servizio mercoledì e venerdì nella prima, seconda e terza settimana del mese da gennaio a dicembre. Si aggiunge il mercoledì nella quarta settimana del mese da gennaio a dicembre. Inizio servizio ore 5. Fine servizio ore 11. </t>
  </si>
  <si>
    <t>CALVAGESE DELLA RIVIERA</t>
  </si>
  <si>
    <t>Raccolta porta a porta rifiuto secco indifferenziato a tutte le utenze domestiche e non domestiche (circa 2.048). Giorno di servizio il martedì tutte le settimane da gennaio a dicembre. Inizio servizio ore 7</t>
  </si>
  <si>
    <t xml:space="preserve">Raccolta porta a porta rifiuto organico a tutte le utenze domestiche e non domestiche (circa 2.048). Giorni di servizio martedì e sabato tutte le settimane da gennaio a dicembre. Si aggiunge il giovedì tutte le settimane da giugno a settembre. Inizio servizio ore 7 </t>
  </si>
  <si>
    <t>Raccolta porta a porta carta cartone a tutte le utenze domestiche e non domestiche (circa 2.048). Giorno di servizio giovedì tutte le settimane da gennaio a dicembre. Inizio servizio ore 7</t>
  </si>
  <si>
    <t>Raccolta porta a porta imballaggi in plastica a tutte le utenze domestiche e non domestiche (circa 2.048). Giorno di servizio giovedì da gennaio a dicembre a settimane alterne con vetro-lattine. Inizio servizio ore 7 dalle zone centrali</t>
  </si>
  <si>
    <t>Raccolta porta a porta vetro-lattine a tutte le utenze domestiche e non domestiche (circa 2.048). Giorno di servizio  il giovedì da gennaio a dicembre a settimane alterne con la plastica. Per 30  grandi utenze si aggiunge una giornata di servizio il giovedì tutte le settimane da gennaio a dicembre. Inizio servizio ore 7 dalle zone centrali</t>
  </si>
  <si>
    <t>Raccolta porta a porta vegetale alle sole utenze iscritte al servizio (circa 220) mediante lo svuotamento meccanizzato di bidoni carrellati. Giorno di servizio il martedì tutte le settimane da aprile a ottobre. Inizio servizio ore 7 dalle zone centrali</t>
  </si>
  <si>
    <t>Raccolta porta a porta rifiuto organico a tutte le utenze domestiche e non domestiche (circa 2.555). Giorni di servizio martedì e sabato tutte le settimane da gennaio a dicembre. Inizio servizio ore 5</t>
  </si>
  <si>
    <t>Raccolta porta a porta vetro a tutte le utenze domestiche e non domestiche (circa 2.555). Giorno di servizio il martedì tutte le settimane da gennaio a dicembre. Inizio serivizio ore 5</t>
  </si>
  <si>
    <t xml:space="preserve">Il servizio prevede le seguenti attività: servizio di posizionamento transenne area mercato, distribuzione sacchi ad ogni bancarella e svuotamento cestini area mercato. Inizio servizio ore 7. Completato i suddetti servizi procedere con il servizio di svuotamento dei cestini portarifiuti, compreso pile e farmaci,  ubicati sul territorio indicati nella documentazione allegata. Dalle ore 13 procedere con il servizio di pulizia dell'area del mercato con la rimozione dei rifiuti. Giorno di servizio il Mercoledì tutte le settimane da gennaio a dicembre. </t>
  </si>
  <si>
    <t>DESENZANO DEL GARDA - S. Martino</t>
  </si>
  <si>
    <t xml:space="preserve">Raccolta porta a porta rifiuto organico a tutte le utenze domestiche e non domestiche (circa 1.540). Giorni di servizio il lunedì e venerdì tutte le settimane da gennaio a dicembre. Si aggiunge il mercoledì tutte le settimane da aprile a settembre. Inizio servizio dalle zone centrali. Nella zona a sud dell'autostrada inizio ore 7. Termine tassativo del servizio entro le ore 10. </t>
  </si>
  <si>
    <t xml:space="preserve">Raccolta porta a porta imballaggi in plastica a tutte le utenze domestiche e non domestiche (circa 1.540). Giorno di servizio il mercoledì tutte le settimane da gennaio a dicembre. Inizio servizio dalle zone centrali. Nella zona a sud dell'autostrada inizio ore 7. Termine tassativo del servizio entro le ore 10. </t>
  </si>
  <si>
    <t>DESENZANO DEL GARDA - zona Via Mantova</t>
  </si>
  <si>
    <t>DESENZANO DEL GARDA</t>
  </si>
  <si>
    <t xml:space="preserve">Servizio di preparazione allo spazzamento meccanico effettuato da operatore munito di soffiatore presso vie e piazze indicate dalla stazione appaltante all'inizio della giornata di servizio. Giorni di servizio dal lunedì al sabato tutte le settimane da gennaio a dicembre. Inizio servizio ore 4. Fine servizio ore 10. </t>
  </si>
  <si>
    <t xml:space="preserve">Servizio di preparazione allo spazzamento meccanico effettuato da operatore munito di soffiatore presso vie e piazze indicate dalla stazione appaltante all'inizio della giornata di servizio. Giorni di servizio lunedì, mercoledì e giovedì tutte le settimane da gennaio a dicembre. Orario di inizio servizio ore 4. Orario di fine servizio ore 10. </t>
  </si>
  <si>
    <t>DESENZANO DEL GARDA - quartiere Imperatori</t>
  </si>
  <si>
    <t xml:space="preserve">Raccolta porta a porta del rifiuto organico a tutte le utenze domestiche e non domestiche (circa 1. 880). Giorni di servizio il Lunedì e Venerdì tutte le settimane da gennaio a dicembre. Si aggiunge il mercoledì tutte le settimane da Aprile a Settembre. Inizio del servizio dalle ore 24 o dalle ore 7 in base alle zone interessate e fine servizio tassativamente entro le ore 10. </t>
  </si>
  <si>
    <t xml:space="preserve">Raccolta porta a porta del vetro-lattine a tutte le utenze domestiche e non domestiche (circa 1. 880). Giorno di servizio il Lunedì tutte le settimane da gennaio a dicembre. Inizio servizio dalle ore 7. </t>
  </si>
  <si>
    <t xml:space="preserve">Raccolta porta a porta degli imballaggi in plastica a tutte le utenze domestiche e non domestiche (circa 1.880). Giorno di servizio il Mercoledì da gennaio a dicembre. Inizio del servizio dalle ore 24 o dalle ore 7 in base alle zone interessate e fine servizio tassativamente entro le ore 10. </t>
  </si>
  <si>
    <t>Raccolta porta a porta del rifiuto organico per tutte le utenze (circa 2.982). Giorni di servizio il lunedì e venerdì tutte le settimane da gennaio a dicembre per le utenze domestiche e non domestiche e residence . Si aggiunge il mercoledì tutte le settimane da Aprile a Settembre. Per le grandi utenze giorni di servizio lunedì, mercoledì e venerdì tutte le settimane da gennaio a dicembre. Si aggiunge il sabato tutte le settimane da aprile a ottobre. Inizio servizio ore 4</t>
  </si>
  <si>
    <t xml:space="preserve">Servizio di preparazione allo spazzamento meccanico effettuato da operatore munito di soffiatore presso vie e piazze indicate dalla stazione appaltante all'inizio della giornata di servizio. Giorni di servizio dal lunedì al sabato tutte le settimane da aprile a settembre. Orario inizio servizio ore 6. Orario fine servizio ore 8. Si aggiunge il servizio di svuotamento cestini portarifiuti, raccolta pile e farmaci ubicati sul territorio e indicati nella documentazione allegata. Giorni di servizio da lunedì al sabato tutte le settimane da aprile a settembre. Inizio servizio ore 8. Fine servizio ore 12. </t>
  </si>
  <si>
    <t>Servizio di svuotamento cestini portaririuti ubicati sul territorio e indicati nella documentazione allegata. Giorni di servizio dal lunedì alla domenica tutte le settimane dal mese di aprile al mese di settembre. Orario inizio servizio ore 15.  Si aggiunge un passaggio aggiuntivo la domenica. Orario inizio servizio ore 8.</t>
  </si>
  <si>
    <t xml:space="preserve">Servizio di raccolta del rifiuto organico presso le utenze domestiche e non domestiche (circa 865) zona giro D. Giorni di servizio il lunedì e venerdì tutte le settimane da gennaio a dicembre. Inizio servizio ore 8. Si aggiunge nella prima e terza settimana del mese la raccolta nelle frazioni di Briano e Costa sempre nelle giornate di lunedì e venerdì da gennaio a dicembre. Inizio servizio in coda al giro D. </t>
  </si>
  <si>
    <t xml:space="preserve">Servizio di svuotamento cestini portarifiuti ubicati sul territorio indicati nella documentazione allegata. Giorni di servizio dal lunedì al sabato tutte le settimane da gennaio a dicembre. Inizio servizio ore 6 </t>
  </si>
  <si>
    <t>Servizio di preparazione allo spazzamento meccanico effettuato da operatore munito di soffiatore presso vie e piazze indicate dalla stazione appaltante all'inizio della giornata di servizio. Giorno di servizio il giovedì tutte le settimane da gennaio a dicembre. Inizio servizio ore 4. Fine servizio ore 10.</t>
  </si>
  <si>
    <t>LONATO DEL GARDA</t>
  </si>
  <si>
    <t xml:space="preserve">Raccolta porta a porta rifiuto organico a tutte le utenze domestiche e non domestiche (circa 8.951). Territorio diviso in 3 zone. Zona A e B giorni di servizio lunedì e giovedì tutte le settimane da gennaio a dicembre. Zona C giorni di servizio martedì e sabato tutte le settimane da gennaio a dicembre. Si aggiunge per 150 grandi utenze il sabato tutte le settimane da gennaio a dicembre nelle zone A e B e il giovedì tutte le settimane da gennaio a dicembre nella zona C. Inizio servizio ore 4. </t>
  </si>
  <si>
    <t xml:space="preserve">Raccolta porta a porta imballaggi in plastica a tutte le utenze domestiche e non domestiche (circa 8.951). Territorio diviso in 3 zone. Zona A giorno di servizio il martedì tutte le settimane da gennaio a dicembre. Zone B e C giorno di servizio il mercoledì tutte le settimane da gennaio a dicembre. Inizio servizio ore 4. </t>
  </si>
  <si>
    <t>Raccolta porta a porta vetro-lattine a tutte le utenze domestiche e non domestiche (circa 8.951). Territorio diviso in 3 zone. Zona A giorno di servizio il martedì tutte le settimane da gennaio a dicembre. Zone B e C giorno di servizio il mercoledì tutte le settimane da gennaio a dicembre. Inizio servizio ore 7</t>
  </si>
  <si>
    <t xml:space="preserve">Servizio di preparazione allo spazzamento meccanico effettuato da operatore munito di soffiatore presso vie e piazze indicate dalla stazione appaltante all'inizio della giornata di servizio. Giorni di servizio lunedì e venerdì tutte le settimane da gennaio a dicembre. Inizio servizio ore 4. Fine servizio ore 10. </t>
  </si>
  <si>
    <t>MANERBA DEL GARDA</t>
  </si>
  <si>
    <t xml:space="preserve">Raccolta porta a porta rifiuto organico (umido ) presso le tutte le utenze domestiche e non domestiche (circa 6.693). Giorni di servizio il Lunedì e Venerdì tutte le settimane da ottobre a marzo ; il lunedì, giovedì e sabato tutte le settimane da aprile a settembre. Inizio servizio ore 5. </t>
  </si>
  <si>
    <t xml:space="preserve">Raccolta porta a porta carta cartone a tutte le utenze domestiche e non domestiche (circa 6.847). Territorio diviso in 3 zone. Zona A giorno di servizio il venerdì tutte le settimane da gennaio a dicembre. Zona B giorno di servizio il sabato tutte le settimane da gennaio a dicembre. Zona C case sparse giorno di servizio il venerdì da gennaio a dicembre a settimane alterne. Inizio servizio ore 20 per zona A, ore 13 per la zona B e ore 6 per la zona C. </t>
  </si>
  <si>
    <t xml:space="preserve">Raccolta porta a porta imballaggi in plastica a tutte le utenze domestiche e non domestiche (circa 6.847). Territorio diviso in 3 zone. Zona A giorno di servizio il mercoledì tutte le settimane da gennaio a dicembre. Zona B giorno di servizio il giovedì tutte le settimane da gennaio a dicembre. Zona C case sparse giorno di servizio il venerdì a settimane alterne. Inizio servizio ore 20 per le zone A e B e ore 6 per la zona C. </t>
  </si>
  <si>
    <t xml:space="preserve">Raccolta porta a porta vetro-lattine a tutte le utenze domestiche e non domestiche (circa 6.847). Territorio diviso in 3 zone. Zona A giorno di servizio il mercoledì tutte le settimane da gennaio a dicembre. Zona B giorno di servizio il giovedì tutte le settimane da gennaio a dicembre. Zona C C case sparse giorno di servizio il venerdì a settimane alterne. Inizio servizio ore 20 per le zone A e B e ore 6 per la zona C. </t>
  </si>
  <si>
    <t>Spazzamento manuale, svuotamento cestini e raccolta rifiuti abbandonati presso le vie e piazze indicate nella documentazione allegata. Giorno di servizio la domenica tutte le settimane da gennaio a dicembre. E' compresa la raccolta rifiuti abbandonati e svuotamento cestini. Inizio servizio ore 5.</t>
  </si>
  <si>
    <t xml:space="preserve">Servizio di preparazione allo spazzamento meccanico effettuato da operatore munito di soffiatore presso vie e piazze indicate dalla stazione appaltante all'inizio della giornata di servizio. Giorni di servizio il martedì tutte le settimane da gennaio a dicembre. Si aggiunge il giovedì ogni 4 mesi con data precisa che sarà comunicata dalla stazione appaltante. Inizio servizio ore 4. Fine servizio ore 10. </t>
  </si>
  <si>
    <t>MONIGA DEL GARDA</t>
  </si>
  <si>
    <t xml:space="preserve">Raccolta porta a porta rifiuto secco indifferenziato a tutte le utenze domestiche e non domestiche (circa 3.269). Giorni di servizio il lunedì e il venerdì tutte le settimane da gennaio a dicembre. Si aggiunge il mercoledì tutte le settimane da aprile a ottobre per sole 65 grandi utenze. Si aggiunge la domenica tutte le settimane per solo 10 campeggi da giugno a settembre. Inizio servizio, dalle zone centrale, dalle ore 3 nel periodo estivo e dalle ore 4 nel periodo invernale. Nel periodo da Maggio a Settembre il servizio nel centro storico si svolge dopo le ore 8. </t>
  </si>
  <si>
    <t xml:space="preserve">Raccolta porta a porta carta e cartone a tutte le utenze domestiche e non domestiche (circa 3.269). Giorno di servizio il martedì tutte le settimane da gennaio a dicembre. Si aggiunge il giovedì tutte le settimane da aprile ad ottobre per solo 65 grandi utenze. Si aggiunge la domenica tutte le settimane da giugno ad agosto per solo 10 campeggi. Inizio servizio dalle ore 3 nel periodo estivo e dalle ore 4 nel periodo invernale dalle zone centrali. Nel periodo da Maggio a Settembre il servizio nel centro storico si svolge dopo le ore 8. </t>
  </si>
  <si>
    <t xml:space="preserve">Raccolta porta a porta imballaggi in plastica a tutte le utenze domestiche e non domestiche (circa 3.269). Giorno di servizio il martedì tutte le settimane da gennaio a dicembre. Si aggiunge il sabato tutte le settimane da aprile ad ottobre per sole 65 grandi utenze. Si aggiunge la domenica tutte le settimane da giugno ad agosto per solo 10 campeggi. Inizio servizio, dalle zone centrale, dalle ore 3 nel periodo estivo e dalle ore 4 nel periodo invernale. Nel periodo da Maggio a Settembre il servizio nel centro storico si svolge dopo le ore 8. </t>
  </si>
  <si>
    <t xml:space="preserve">Raccolta porta a porta rifiuto organico a tutte le utenze (circa 1.715). Giorni di servizio lunedì e venerdì tutte le settimane da gennaio a dicembre. E' escluso il servizio nella zone delle case sparse. Inizio servizio ore 5. </t>
  </si>
  <si>
    <t xml:space="preserve">Raccolta porta a porta carta a tutte le utenze domestiche e non domestiche (circa 1.715). Giorno di servizio martedì tutte le settimane da gennaio a dicembre. Nella sola zona delle case sparse il servizio si svolge ogni 14 gg in coda al servizio ordinario. Inizio servizio  ore 5. </t>
  </si>
  <si>
    <t xml:space="preserve">Raccolta porta a porta imballaggi in plastica a tutte le utenze domestiche e non domestiche (circa 1.715). Giorno di servizio martedì tutte le settimane da gennaio a dicembre. Nella sola zona delle case sparse il servizio si svolge ogni 14 gg in coda al servizio ordinario. Inizio servizio ore 5. </t>
  </si>
  <si>
    <t xml:space="preserve">Raccolta porta a porta vetro e lattine a le utenze domestiche e non domestiche (circa 1.715). Giorno di servizio martedì tutte le settimane da gennaio a dicembre. Nella sola zona delle case sparse il servizio si svolge ogni 14 gg in coda al servizio ordinario. Inizio servizio  ore 5. </t>
  </si>
  <si>
    <t>PADENGHE SUL GARDA</t>
  </si>
  <si>
    <t xml:space="preserve">Raccolta porta a porta rifiuto secco indifferenziato a tutte le utenze domestiche e non domestiche (circa 4.364). Giorno di servizio il lunedì tutte le settimane da gennaio a dicembre. Si aggiunge il venerdì tutte le settimane da aprile a settembre. Si aggiunge il giovedì e il sabato tutte le settimane da aprile a ottobre solo per 90 grandi utenze . Si aggiunge la domenica tutte le settimane da giugno ad agosto solo per 6 campeggi e 7 residence. Inizio servizio ore 6. </t>
  </si>
  <si>
    <t>Raccolta porta a porta rifiuto organico a tutte le utenze (circa 4.364). Giorni di servizio lunedì e venerdì tutte le settimane da gennaio a dicembre. Si aggiunge il mercoledì tutte le settimane da giugno a settembre. Inizio servizio ore 6 dalle zone centrali</t>
  </si>
  <si>
    <t xml:space="preserve">Raccolta porta a porta carta cartone a tutte le utenze domestiche e non domestiche (circa 4.364). Giorno di servizio venerdì tutte le settimane da gennaio a dicembre. Per solo 35 grandi utenze (tipo domestico e campeggi) il servizio diventa a settimane alterne  da  ottobre a marzo. Si aggiunge il lunedì tutte le settimane da aprile a ottobre per  solo 90 Grandi Utenze . Si aggiunge la domenica tutte le settimane da giugno ad agosto per solo 6 campeggi. Inizio servizio ore 6 dalle zone centrali. </t>
  </si>
  <si>
    <t xml:space="preserve">Raccolta porta a porta imballaggi in plastica a tutte le utenze domestiche e non domestiche (circa 4.364). Giorno di servizio mercoledì tutte le settimane da gennaio a dicembre. Per solo 35 grandi utenze (tipo domestico e campeggi) il servizio diventa a settimane alterne dal mese di ottobre a marzo. Si aggiunge il lunedì tutte le settimane da aprile a ottobre per solo 90 Grandi Utenze . Si aggiunge la domenica tutte le settimane da giugno ad agosto per solo 6 campeggi. Inizio servizio ore 6 dalle zone centrali. </t>
  </si>
  <si>
    <t xml:space="preserve">Raccolta porta a porta vetro-lattine a tutte le utenze domestiche e non domestiche (circa 4.364). Giorno di servizio mercoledì tutte le settimane da gennaio a dicembre. Per solo 35 grandi utenze (tipo domestico e campeggi) il servizio diventa a settimane alterne  dal mese di ottobre a marzo. Si aggiunge il sabato tutte le settimane da aprile ad ottobre e il lunedì tutte le settimane da giugno ad agosto per  solo 90 Grandi Utenze . Si aggiunge la domenica tutte le settimane da giugno ad agosto per solo 6 campeggi. Inizio servizio ore 7 dalle zone centrali. </t>
  </si>
  <si>
    <t xml:space="preserve">Servizio di raccolta rifiuti tessili sanitari (pannolini) presso le utenze iscritte al servizio (circa 80). Giorno di servizio il venerdì tutte le settimane da ottobre a marzo. Inizio servizio ore 6. </t>
  </si>
  <si>
    <t xml:space="preserve">Servizio di preparazione allo spazzamento meccanico con operatore munito di soffiatore presso vie e piazze indicate dalla stazione appaltante all'inizio della giornata di servizio. Giorni di servizio il lunedì, mercoledì, venerdì e sabato tutte le settimane da gennaio a dicembre. Inizio servizio ore 5. Fine servizio ore 11. Si aggiunge il giovedì tutte le settimane da aprile a settembre. inizio servizio ore 5. Fine servizio ore 11. </t>
  </si>
  <si>
    <t>Servizio di lavaggio con utilizzo di idro pulitrice presso le scale e vialetti del Cimitero. Il servizio sarà svolto 1 volta all'anno nell'ultima settimana di ottobre. Giorno del servizio e orario inizio saranno comunicati con preavviso di 15 giorni  dalla stazione appaltante .</t>
  </si>
  <si>
    <t xml:space="preserve">Servizio di svuotamento cestini posa cenere ubicati sul territorio e indicati nella documentazione allegata. Giorno di servizio il lunedì tutte le settimane da gennaio a dicembre. Inizio servizio ore 6. </t>
  </si>
  <si>
    <t>Servizio qualità (raccolta rifiuti abbandonati, situazione critiche di servizi d'igiene urbana) con programma di lavoro fornito giornalmente dalla stazione appaltante. Giorni di servizio lunedì, mercoledì, sabato, domenica e festivi tutte le settimane da gennaio a dicembre. Si aggiunge il venerdì tutte le settimane da aprile a settembre. Inizio servizio ore 6. Fine servizio ore 8.30</t>
  </si>
  <si>
    <t>Raccolta porta a porta rifiuto organico a tutte le utenze domestiche e non domestiche (circa 2.491). Giorni di servizio lunedì e venerdì tutte le settimane da gennaio e dicembre. Inizio servizio ore 5 dalle zone centrali</t>
  </si>
  <si>
    <t xml:space="preserve">Raccolta porta a porta rifiuto organico  a tutte le utenze domestiche e non domestiche (circa 3.136). Giorni di servizio il martedì e sabato tutte le settimane da gennaio a dicembre. Si aggiunge il giovedì tutte le settimane da giugno ad agosto. Inizio servizio ore 5. </t>
  </si>
  <si>
    <t>Raccolta porta a porta rifiuto organico  a tutte le utenze domestiche e non domestiche della zona B3 (circa 1.392). Giorni di servizio il lunedì e venerdì tutte le settimane da gennaio a dicembre. Si aggiunge il mercoledì tutte le settimane da aprile a settembre. Inizio servizio ore 5</t>
  </si>
  <si>
    <t>SAN FELICE DEL BENACO</t>
  </si>
  <si>
    <t xml:space="preserve">Raccolta porta a porta carta e cartone a tutte le utenze domestiche e non domestiche (circa 3.145). Giorno di servizio il martedì tutte le settimane da gennaio a dicembre. Inizio servizio ore 4 dalle zone centrali. Si aggiunge il sabato tutte le settimane da aprile a settembre per solo 60 grandi utenze. Inizio servizio ore 4 dalle zone centrali. Si aggiunge la domenica tutte le settimane da giugno a settembre per solo 8 campeggi. Inizio servizio ore 7. </t>
  </si>
  <si>
    <t xml:space="preserve">Raccolta porta a porta rifiuto organico a tutte le utenze domestiche e non domestiche (circa 3.145). Giorni di servizio lunedì e venerdì tutte le settimane da gennaio a dicembre. Inizio servizio ore 4. Si aggiunge il mercoledì tutte le settimane da aprile a settembre per solo 80 Grandi Utenze. Inizio servizio ore 4. Si aggiunge il mercoledì tutte le settimane per le sole utenze domestiche da maggio a settembre. Inizio servizio ore 4. Si aggiunge la domenica tutte le settimane da giugno a settembre per solo 10 ristoranti . Inizio servizio ore 6. </t>
  </si>
  <si>
    <t>TOSCOLANO MADERNO</t>
  </si>
  <si>
    <t xml:space="preserve">Raccolta porta a porta secco indifferenziato a tutte le utenze domestiche e non domestiche della zona A (circa 3. 721). Giorno di servizio il luendì tutte le settimane da gennaio a dicembre. Inizio servizio ore 4 da aprile a settembre e ore 5 da ottobre a marzo . Nella zona piazza San Marco e Lungolago da giugno ad agosto inizio servizio dopo le ore 7. </t>
  </si>
  <si>
    <t xml:space="preserve">Raccolta porta a porta carta cartone a tutte le utenze domestiche e non domestiche della zona A (circa 3.721). Giorno di servizio il martedì tutte le settimane da gennaio a dicembre. Inizio servizio ore 4 da aprile a settembre e ore 5 da ottobre a marzo. Nella zona piazza San Marco e Lungolago da giugno ad agosto inizio servizio dopo le ore 7. </t>
  </si>
  <si>
    <t xml:space="preserve">Raccolta porta a porta imballaggi in plastica a tutte le utenze domestiche e non domestiche della zona A (circa 3.721). Giorno di servizio il mercoledì tutte le settimane da gennaio a dicembre. Inizio servizio ore 4 da aprile a settembre e ore 5 da ottobre a marzo. Nella zona piazza San Marco e Lungolago da giugno ad agosto inizio servizio dopo le ore 7. </t>
  </si>
  <si>
    <t xml:space="preserve">Raccolta porta a porta vetro e lattine a tutte le utenze domestiche e non domestiche della zona A (circa 3.721). Giorno di servizio il venerdì tutte le settimane da gennaio a dicembre. Inizio servizio ore 7. Nella zona piazza San Marco e Lungolago da giugno ad agosto inizio servizio dopo le ore 8. </t>
  </si>
  <si>
    <t>Servizio di preparazione allo spazzamento meccanico effettuato da operatore munito di soffiatore presso vie e piazze indicate dalla stazione appaltante all'inizio della giornata di servizio. Giorni di servizio dal lunedì al sabato con l'esclusione del giovedì, tutte le settimane da gennaio a giugno e da settembre a dicembre. Orario di inizio servizio ore 4. Orario di fine servizio ore 11. Giorni di servizio dal lunedì alla domenica, con l'esclusione del giovedì tutte le settimane da luglio ad agosto. Inizio servizio ore 4. Fine servizio ore 10.</t>
  </si>
  <si>
    <t xml:space="preserve">Raccolta porta a porta vetro e lattine a tutte le utenze domestiche e non domestiche (circa 3.869). Territorio diviso in 2 zone. Zona A giugno di servizio il mercoledì tutte le settimane da gennaio a dicembre. Inizio servizio alle ore 19. Nella zona B giugno di servizio il giovedì tutte le settimane da gennaio a dicembre. Inizio servizio ore 12:00. </t>
  </si>
  <si>
    <t>Importo annuo a base di gara</t>
  </si>
  <si>
    <t>Raccolta porta a porta rifiuto secco indifferenziato a tutte le utenze domestiche e non domestiche (circa 6.160). Territorio diviso in 3 zone. Zone A e B servizio il martedì  tutte le settimane da gennaio a dicembre con inizio alle ore 19.30. Zona C Cascine servizio il giovedì da gennaio a dicembre a settimane alterne. inizio servizio ore 7. Servizio da effettuarsi obbligatoriamente con due operatori per ogni automezzo impiegato.</t>
  </si>
  <si>
    <t>Raccolta porta a porta carta-cartone a tutte le utenze domestiche e non domestiche (circa 6.160). Territorio diviso in 3 zone. Zone A e B servizio il mercoledì tutte le settimane da gennaio a dicembre con inizio ore 19.30. Zona C Cascine servizio il giovedì a settimane alterne da gennaio a dicembre. inizio servizio ore 7. La sola zona artigianale Ponte San Marco va posticipata al giovedì mattina dalle ore 7. Servizio da effettuarsi obbligatoriamente con due operatori per ogni automezzo impiegato.</t>
  </si>
  <si>
    <t>Servizio di guardiania presso il centro di raccolta comunale di via Baratello da effettuarsi obbligatoriamente negli orari e con il numero di operatori indicati nella documentazione allegata .</t>
  </si>
  <si>
    <t xml:space="preserve">Servizio di spazzamento manuale delle vie e piazze indicate nella documentazione allegata. Si aggiunge il servizio di svuotamento cestini portarifiuti indicati nella documentazione allegata. Giorno di servizio il Mercoledì tutte le settimane da gennaio a dicembre. Inizio servizio ore 6. </t>
  </si>
  <si>
    <t>Servizio di guardiania presso il centro di raccolta comunale di via C. Battisti da effettuarsi obbligatoriamente negli orari e con il numero di operatori indicati nella documentazione allegata .</t>
  </si>
  <si>
    <t xml:space="preserve">Raccolta porta a porta carta a tutte le utenze domestiche e non domestiche (circa 2.555). Giorno di servizio il martedì tutte le settimane da gennaio a dicembre. Inizio servizio ore 5. Il costo del servizio deve ricomprendere anche il trasporto della carta raccolta presso l'impianto finale di trattamento che sarà comunicato dalla stazione appaltante prima dell'attivazione del servizio, entro un raggio di km 80 dalla sede comunale. </t>
  </si>
  <si>
    <t xml:space="preserve">Raccolta porta a porta imballaggi in plastica a tutte le utenze domestiche e non domestiche (circa 2.555). Giorno di servizio il sabato tutte le settimane da gennaio a dicembre. Inizio servizio ore 5. Il costo del servizio deve ricomprendere anche il trasporto degli imballaggi in plastica raccolti presso l'impianto finale di trattamento che sarà comunicato dalla stazione appaltante prima dell'attivazione del servizio, entro un raggio di km 80 dalla sede comunale. </t>
  </si>
  <si>
    <t>Servizio di guardiania c/o il C. d. R. di Dello via Colombo da effettuarsi obbligatoriamente negli orari e con il numero di operatori indicati nella documentazione allegata .</t>
  </si>
  <si>
    <t>Servizio di guardiania c/o il C. d. R. di Dello via XI Febbraio da effettuarsi obbligatoriamente negli orari e con il numero di operatori indicati nella documentazione allegata .</t>
  </si>
  <si>
    <t xml:space="preserve">Servizio di preparazione allo spazzamento meccanico con operatore munito di soffiatore presso vie e piazze indicate dalla stazione appaltante all'inizio della giornata di servizio. Giorno di servizio il lunedì con frequenza di due volte al mese da genaio a dicembre secondo programma comunicato dalla stazione appaltante. Inizio servizio ore 5. Fine servizio ore 11. </t>
  </si>
  <si>
    <t>Raccolta porta a porta rifiuto secco indifferenziato a tutte le utenze domestiche e non domestiche (circa 1.540). Giorno di servizio il sabato tutte le settimane da gennaio a dicembre. Inizio servizio dalle zone centrali. Nella zona a sud dell'autostrada inizio ore 7. Termine tassativo del servizio entro le ore 10. Servizio da effettuarsi obbligatoriamente con due operatori per ogni automezzo impiegato.</t>
  </si>
  <si>
    <t>Raccolta porta a porta rifiuto secco indifferenziato a tutte le utenze domestiche e non domestiche (circa 1.050). Giorno di servizio il lunedì tutte le settimane da gennaio a dicembre. Inizio servizio ore 7. Servizio da effettuarsi obbligatoriamente con due operatori per ogni automezzo impiegato.</t>
  </si>
  <si>
    <t>Raccolta porta a porta carta-cartone a tutte le utenze domestiche e non domestiche (circa 1.050). Giorno di servizio il sabato tutte le settimane da gennaio a dicembre. Inizio servizio ore 7. Servizio da effettuarsi obbligatoriamente con due operatori per ogni automezzo impiegato.</t>
  </si>
  <si>
    <t xml:space="preserve">Il servizio prevende le seguenti attività: servizio di svuotamento di contenitori di varie tipologie e capacità  per la raccolta di  secco, carta, plastica,  presso 50 utenze non domestiche ubicate nelle frazioni del territorio di Desenzano ed indicate da Garda Uno. Si aggiunge inoltre un giro di perlustrazione e di raccolta dei rifiuti abbandonati nelle vie indicate da Garda Uno o su segnalazione della Polizia Locale. Si aggiunge il servizio di svuotamento cestini portarifiuti nelle aree esterne al centro. Giorni di servizio dal lunedì al sabato tutte le settimane da gennaio a dicembre. Orario del servizio dalle ore 13 alle ore 19 da aprile a settembre; altri mesi anticipa di un'ora. Sono comprese in questo servizio anche la raccolta rifiuti misti dei mercati settimanali delle località Grezze, Castello, S. Zeno e S. Martino. </t>
  </si>
  <si>
    <t>Servizio di guardiania del centro di raccolta comunale di via Giotto da effettuarsi obbligatoriamente negli orari e con il numero di operatori indicati nella documentazione allegata .</t>
  </si>
  <si>
    <t>Servizio di guardiania del centro di raccolta comunale di via Montecorno da effettuarsi obbligatoriamente negli orari e con il numero di operatori indicati nella documentazione allegata .</t>
  </si>
  <si>
    <t>Servizio di guardiania del centro di raccolta comunale di via Cremaschina da effettuarsi obbligatoriamente negli orari e con il numero di operatori indicati nella documentazione allegata .</t>
  </si>
  <si>
    <t>Raccolta porta a porta del secco indifferenziato a tutte le utenze domestiche e non domestiche (circa 1.880). Giorno di servizio il Sabato tutte le settimane da gennaio a dicembre. Inizio del servizio dalle ore 24 o dalle ore 7 in base alle zone interessate e fine servizio tassativamente entro le ore 10. Servizio da effettuarsi obbligatoriamente con due operatori per ogni automezzo impiegato.</t>
  </si>
  <si>
    <t>Raccolta porta a porta della carta-cartone a tutte le utenze domestiche e non domestiche (circa 1.880). Giorno di servizio il Venerdì tutte le settimane da gennaio a dicembre. Inizio del servizio dalle ore 24 o dalle ore 7 in base alle zone interessate e fine servizio tassativamente entro le ore 10. Servizio da effettuarsi obbligatoriamente con due operatori per ogni automezzo impiegato.</t>
  </si>
  <si>
    <t>Servizio di guardiania del centro di raccolta comune in Loc. Traina da effettuarsi obbligatoriamente negli orari e con il numero di operatori indicati nella documentazione allegata .</t>
  </si>
  <si>
    <t>Servizio di rifornimento di sacchi nei distributori con frequenza di una volta la settimana da gennaio a dicembre.</t>
  </si>
  <si>
    <t>Servizio di guardiania del centro di raccolta comunale di via Repubblica da effettuarsi obbligatoriamente negli orari e con il numero di operatori indicati nella documentazione allegata .</t>
  </si>
  <si>
    <t>Raccolta porta a porta rifiuto secco indifferenziato a tutte le utenze domestiche e non domestiche (circa 8.951). Territorio diviso in 3 zone. Zone A e B giorno di servizio il giovedì tutte le settimane da gennaio a dicembre. Zona C giorno di servizio il martedì tutte le settimane da gennaio a dicembre. Inizio servizio ore 4. Servizio da effettuarsi obbligatoriamente con due operatori per ogni automezzo impiegato.</t>
  </si>
  <si>
    <t xml:space="preserve">Raccolta porta a porta carta e cartone a tutte le utenze domestiche e non domestiche (circa 8.951). Territorio diviso in 3 zone. Zone A e B giorno di servizio il lunedì tutte le settimane da gennaio a dicembre. Zona C giorno di servizio il sabato tutte le settimane da gennaio a dicembre. Inizio servizio ore 4. Servizio da effettuarsi obbligatoriamente con due operatori per ogni automezzo impiegato. </t>
  </si>
  <si>
    <t>Raccolta porta a porta vegetale alle sole utenze iscritte al servizio (circa 830) mediante lo svuotamento meccanizzato di bidoni carrellati. Giorno di servizio il giovedì tutte le settimane dal 15 marzo al 15 novembre. Inizio servizio ore 4</t>
  </si>
  <si>
    <t>Servizio di guardiania del centro di raccolta in via delle Cave da effettuarsi obbligatoriamente negli orari e con il numero di operatori indicati nella documentazione allegata .</t>
  </si>
  <si>
    <t xml:space="preserve">Servizio di pulizia straordinaria, sistemazioni varie e controllo pre-apertura del centro di raccolta in via delle Cave con la presenza di due operatori. Giorni di servizio dal lunedì al sabato tutte le settimane da gennaio a dicembre. Orario inizio ore 11 da ottobre a marzo e ore 12 da aprile a settembre. Orario fine servizio ore 13 da ottobre a marzo e ore 14 da aprile a settembre. </t>
  </si>
  <si>
    <t xml:space="preserve">Raccolta porta a porta rifiuto secco indifferenziato a tutte le utenze domestiche e non domestiche (circa 6.847). Territorio diviso in 3 zone. Zona A giorno di servizio il lunedì tutte le settimane da gennaio a dicembre. Zona B giorno di servizio il martedì tutte le settimane da gennaio a dicembre. Zona C case sparse giorno di servizio il venerdì a settimane alterne. Inizio servizio per zone A e B ore 20, per zona C ore 6. Nel servizio è compreso anche lo svuotamento dei cassonetti da 1000 litri dislocati sul territorio per la raccolta dei pannolini (5 punti) da effettuarsi con la frequenza di raccolta prevista nella zona dove sono posizionati i cassonetti. E' compreso anche un servizio qualità per 10 ore/settimana che prevede la raccolta di abbandoni su segnalazioni del comune e un passaggio nei punti definiti sensibili sul territorio (contenitori dei Green box, degli abiti usati, della raccolta oli). </t>
  </si>
  <si>
    <t xml:space="preserve">Raccolta porta a porta rifiuto organico a tutte le utenze domestiche e non domestiche (circa 6.847). Territorio diviso in 2 zone. Zona A giorni di servizio lunedì e venerdì tutte le settimane da gennaio a dicembre. Si aggiunge il mercoledì tutte le settimane da giugno ad agosto. Zona B giorni di servizio il martedì e sabato tutte le settimane da gennaio a dicembre. Si aggiunge il giovedì tutte le settimane da giugno ad agosto. Si aggiunge, solo per 60 grandi utenze indicate nella documentazione allegata, il mercoledì in zona A e il giovedì in zona B tutte le settimane da gennaio a dicembre. Inizio servizio ore 20. </t>
  </si>
  <si>
    <t>Servizio di guardiania del centro di raccolta in via strada per Cadignano da effettuarsi obbligatoriamente negli orari e con il numero di operatori indicati nella documentazione allegata .</t>
  </si>
  <si>
    <t>Raccolta porta a porta rifiuto organico a tutte le utenze domestiche e non domestiche (circa 3.269). Giorni di servizio lunedì e venerdì tutte le settimane da gennaio a dicembre. Si aggiunge il mercoledì tutte le settimane da maggio a settembre. Si aggiunge la domenica tutte le settimane da giugno ad agosto per solo 10 campeggi. Inizio dalle ore 3 nel periodo estivo e dalle ore 4 nel periodo invernale. Nel periodo da Maggio a Settembre il servizio nel centro storico si svolge dopo le ore 8.  Servizio da effettuarsi obbligatoriamente con due operatori per ogni automezzo impiegato.</t>
  </si>
  <si>
    <t>Raccolta porta a porta vetro-lattine a tutte le utenze domestiche e non domestiche (circa 3.269). Giorno di servizio il martedì tutte le settimane da gennaio a dicembre. Si aggiunge il sabato tutte le settimane da aprile ad ottobre per solo 65 grandi utenze. Si aggiunge la domenica tutte le settimane da giugno ad agosto per solo 10 campeggi. Inizio servizio dalle ore 4 dalle zone centrali. Nel periodo da Maggio a Settembre il servizio nel centro storico si svolge dopo le ore 8.  Servizio da effettuarsi obbligatoriamente con due operatori per ogni automezzo impiegato.</t>
  </si>
  <si>
    <t>Servizio di guardiania del centro di raccolta in via Artigianale da effettuarsi obbligatoriamente negli orari e con il numero di operatori indicati nella documentazione allegata .</t>
  </si>
  <si>
    <t xml:space="preserve">Raccolta porta a porta vegetale con svuotamento meccanizzato di bidoni carrellati solo a utenze iscritte al servizio (circa 360). Giorno di servizio il sabato tutte le settimane da marzo a novembre. Inizio servizio ore 6. </t>
  </si>
  <si>
    <t>Servizio di guardiania del centro di raccolta in via dell'Artigianato da effettuarsi obbligatoriamente negli orari e con il numero di operatori indicati nella documentazione allegata .</t>
  </si>
  <si>
    <t>Servizio di rimozione di urbani presenti presso giardini e aiuole presso le zone indicate nella documentazione allegata. Giorni di servizio il martedì e mercoledì con frequenza di una volta al mese nella prima settimana del mese da gennaio a dicembre. Si aggiungono due giornate/mese (martedì e mercoledì) nel periodo da aprile a settembre. Inizio servizio ore 6.</t>
  </si>
  <si>
    <t xml:space="preserve">Servizio di svuotamento cestini e pulizia del cestino e area circostante presenti presso la zona del Cimitero (zona Cimiteriale e Parcheggio). Giorni di servizio il lunedì e venerdì tutte le settimane da gennaio a dicembre. Inizio servizio ore 6. </t>
  </si>
  <si>
    <t xml:space="preserve">Servizio di svuotamento contenitori per la raccolta delle pile e dei medicinali ubicati sul territorio e indicati nella documentazione allegata. Il servizio sarà svolto con la frequenza di una volta al mese (nella prima settimana) da gennaio a dicembre . Inizio servizio ore 6. </t>
  </si>
  <si>
    <t>Servizio di guardiania del centro di raccolta in via strada del Porto da effettuarsi obbligatoriamente negli orari e con il numero di operatori indicati nella documentazione allegata .</t>
  </si>
  <si>
    <t>Raccolta porta a porta rifiuto secco indifferenziato a tutte le utenze domestiche e non domestiche (circa 2.491). Giorno di servizio il lunedì tutte le settimane da gennaio a dicembre. Inizio servizio ore 5. Servizio da effettuarsi obbligatoriamente con due operatori per ogni automezzo impiegato.</t>
  </si>
  <si>
    <t>Servizio di guardiania del centro di raccolta in loc. Poffe Sp 106 per Ponti da effettuarsi obbligatoriamente negli orari e con il numero di operatori indicati nella documentazione allegata .</t>
  </si>
  <si>
    <t>Raccolta porta a porta della carta e cartone a tutte le utenze domestiche e non domestiche (circa 3.136). Giorno di servizio il martedì da gennaio a dicembre a settimane alterne. Inizio servizio ore 5. Il costo del servizio deve ricomprendere anche il trasporto della carta raccolta presso l'impianto finale di trattamento che sarà comunicato dalla stazione appaltante prima dell'attivazione del servizio, entro un raggio di km 80 dalla sede comunale. Servizio da effettuarsi obbligatoriamente con due operatori per ogni automezzo impiegato.</t>
  </si>
  <si>
    <t xml:space="preserve">Raccolta porta a porta degli imballaggi in plastica a tutte le utenze domestiche e non domestiche (circa 3.136). Giorno di servizio il martedì da gennaio a dicembre a settimane alterne. Inizio servizio ore 7. Il costo del servizio deve ricomprendere anche il trasporto degli imballaggi in plastica raccolti presso l'impianto finale di trattamento che sarà comunicato dalla stazione appaltante prima dell'attivazione del servizio, entro un raggio di km 80 dalla sede comunale. </t>
  </si>
  <si>
    <t>Servizio di guardiania del centro di raccolta in via Roggia Gazzetta da effettuarsi obbligatoriamente negli orari e con il numero di operatori indicati nella documentazione allegata .</t>
  </si>
  <si>
    <t>Raccolta porta a porta rifiuto secco indifferenziato a tutte le utenze domestiche e non domestiche della zona C (circa 2.900). Giorno di servizio il martedì tutte le settimane da gennaio a dicembre. Inizio servizio ore 5. Servizio da effettuarsi obbligatoriamente con due operatori per ogni automezzo impiegato.</t>
  </si>
  <si>
    <t>Raccolta porta a porta rifiuto organico a tutte le utenze domestiche e non domestiche della zona C (circa 2.900). Giorni di servizio il martedì e sabato tutte le settimane da gennaio a dicembre. Si aggiunge il giovedì tutte le settimane da aprile a settembre. inizio servizio ore 5; nella zona del mercato inizio servizio ore 4. Servizio da effettuarsi obbligatoriamente con due operatori per ogni automezzo impiegato.</t>
  </si>
  <si>
    <t>Raccolta porta a porta carta cartone a tutte le utenze domestiche e non domestiche della zona C (circa 2.900). Giorno di servizio il lunedì tutte le settimane da gennaio a dicembre. Inizio servizio ore 5. Servizio da effettuarsi obbligatoriamente con due operatori per ogni automezzo impiegato.</t>
  </si>
  <si>
    <t>Raccolta porta a porta vetro-lattine a tutte le utenze domestiche e non domestiche della zona C (circa 2.900). Giorno di servizio il giovedì tutte le settimane da gennaio a dicembre. Inizio servizio ore 7. Servizio da effettuarsi obbligatoriamente con due operatori per ogni automezzo impiegato.</t>
  </si>
  <si>
    <t>Servizio di spazzamento manuale presso le vie e piazze indicate nella documentazione allegato e servizio di svuotamento cestini ubicati sul territorio indicati nella documentazione allegata. Giorni di servizio dal lunedì alla domenica tutte le settimane da aprile a settembre. Si aggiunge un passaggio aggiuntivo di svuotamento cestini nelle giornate di sabato, domenica e festivi, tutte le settimane, dal mese di giugno al mese di settembre presso i cestini della zona spiaggia Tavine ( uno ad inizio ed uno a fine turno). Inizio servizio ore 12. Si aggiunge il servizio di svuotamento dei contenitori per la raccolta delle pile (nr. 15) e dei farmaci (nr. 5) ubicati sul territorio,  con frequenza ogni 15 giorni, da aprile a settembre.</t>
  </si>
  <si>
    <t>Servizio di guardiania del centro di raccolta in via E. Fermi da effettuarsi obbligatoriamente negli orari e con il numero di operatori indicati nella documentazione allegata .</t>
  </si>
  <si>
    <t>Raccolta porta a porta imballaggi in plastica a tutte le utenze domestiche e non domestiche (circa 3.145). Giorno di servizio il sabato tutte le settimane da gennaio a dicembre. Inizio servizio ore 4 dalle zone centrali. Si aggiunge il martedì tutte le settimane da aprile a settembre per solo a 60 Grandi Utenze. Inizio servizio ore 4 dalle zone centrali. Si aggiunge la domenica tutte le settimane da giugno a settembre per solo 8 campeggi. Inizio servizio ore 7. Servizio da effettuarsi obbligatoriamente con due operatori per ogni automezzo impiegato.</t>
  </si>
  <si>
    <t>Raccolta porta a porta vetro-lattine a tutte le utenze domestiche e non domestiche ( circa 3.145). Giorno di servizio venerdì tutte le settimane da gennaio a dicembre. Inizio servizio ore 7 dalle zone centrali. Si aggiunge il lunedì tutte le settimane da aprile a settembre per solo 80 Grandi Utenze. Inizio servizio ore 4 dalle zone centrali. Si aggiunge la domenica tutte le settimane da giugno a settembre per solo 8 campeggi. Inizio servizio ore 7. Servizio da effettuarsi obbligatoriamente con due operatori per ogni automezzo impiegato.</t>
  </si>
  <si>
    <t>Raccolta porta a porta rifiuto secco indifferenziato a tutte le utenze (circa 3.145). Servizio il lunedì tutte le settimane da gennaio a dicembre. Si aggiunge il venerdì tutte le settimane da aprile a settembre per solo 50 Grandi Utenze. Si aggiunge il mercoledì tutte le settimane da aprile a settembre per solo 8 campeggi. Si aggiunge la domenica tutte le settimane da giugno ad settembre per solo 8 campeggi. Inizio servizio ore 4. Servizio da effettuarsi obbligatoriamente con due operatori per ogni automezzo impiegato.</t>
  </si>
  <si>
    <t>Raccolta porta a porta rifiuto organico a tutte le utenze (circa 9.020). Giorni di servizio lunedì e venerdì tutte le settimane da gennaio a dicembre. Si aggiunge il mercoledì da aprile a settembre . Inizio servizio ore 5 dalle zone centrali. Servizio da effettuarsi obbligatoriamente con due operatori per ogni automezzo impiegato.</t>
  </si>
  <si>
    <t>Servizio di guardiania del centro di raccolta in via G. Marconi da effettuarsi obbligatoriamente negli orari e con il numero di operatori indicati nella documentazione allegata .</t>
  </si>
  <si>
    <t xml:space="preserve">Servizio di raccolta rifiuti abbandonati e presso punti o situazioni critiche compreso servizio qualità. Giorni di servizio lunedì, martedì, mercoledì, giovedì e sabato tutte le settimane da gennaio a dicembre. Orario d'inizio ore 10. Orario fine servizio ore 12. Si aggiunge la domenica tutte le settimane dal mese di giugno al mese di settembre. Orario inizio servizio ore 14. Orario fine servizio ore 17. </t>
  </si>
  <si>
    <t xml:space="preserve">Raccolta porta a porta rifiuto secco indifferenziato a tutte le utenze domestiche e non domestiche (circa 3.869) Territorio diviso in 2 zone. Zona A giorno di servizio il lunedì tutte le settimane da gennaio a dicembre. inizio servizio alle ore 19. Nella zona B giorno di servizio il martedì tutte le settimane da gennaio a dicembre. inizio servizio ore 12. Nella fornitura del servizio è compreso anche lo svuotamento dei cassonetti da LT 1. 100 dislocati sul territorio per la raccolta dei pannolini (5 punti) nelle giornate previste di Lunedì e Martedì. Nel servizio è ricompresa la raccolta porta a porta del rifiuto secco indifferenziato mediante l'effettuazione, nella giornata di Giovedì tutte le settimane da gennaio a dicembr, di un passaggio supplementare di svuotamento dei cassonetti per la raccolta dei pannolini e un passaggio supplementare di raccolta presso la Casa di Riposo. </t>
  </si>
  <si>
    <t xml:space="preserve">Raccolta porta a porta rifiuto organico a tutte le utenze domestiche e non domestiche (circa 3.869). Territorio diviso in 2 zone. Zona A giorni di servizio il lunedì e venerdì tutte le settimane da gennaio a dicembre. Inizio servizio alle ore 19. Nella zona B giorni di servizio il martedì e sabato tutte le settimane da gennaio a dicembre. Inizio servizio ore 12. Si aggiunge il mercoledì tutte le settimane da giugno ad agosto nella zona A. Inizio di servizio ore 19. Si aggiunge il giovedì tutte le settimane da giugno ad agosto nella zona B. Inizio servizio ore 12. </t>
  </si>
  <si>
    <t xml:space="preserve">Raccolta porta a porta carta e cartone a tutte le utenze domestiche e non domestiche (circa 3.869). Territorio diviso in 2 zone. Zona A giorno di servizio il venerdì tutte le settimane da gennaio a dicembre. Inizio servizio alle ore 19. Nella zona B giorno di servizio il sabato tutte le settimane da gennaio a dicembre. Inizio servizio ore 12. </t>
  </si>
  <si>
    <t xml:space="preserve">Raccolta porta a porta imballaggi in plastica a tutte le utenze domestiche e non domestiche (circa 3.869). Territorio diviso in 2 zone. Zona A giorno di servizio il mercoledì tutte le settimane da gennaio a dicembre. Inizio servizio alle ore 19. Nella zona B giorno di servizio il giovedì tutte le settimane da gennaio a dicembre. Inizio servizio ore 12. Nel servizio è compreso il servizio di raccolta porta a porta imballaggi in plastica mediante l'effettuazione, nella giornata di Giovedì tutte le settimane da gennaio a dicembre, di un passaggio supplementare di svuotamento dei cassonetti presenti presso le utenze Italmark, Conad e Bennet per la sola raccolta del flusso B. </t>
  </si>
  <si>
    <t xml:space="preserve">Servizio di preparazione allo spazzamento meccanico effettuato da operatore munito di soffiatore presso vie e piazze indicate dalla stazione appaltante all'inizio della giornata di servizio. Il servizio sarà svolto nei comuni di Limone sul Garda, Gargnano, Tignale, Gardone Rivera, Salò, Prevalle, Paitone secondo programma settimanale fornito dalla stazione appaltante nella settimana antecedente a quella di servizio. Giorni di servizio da lunedì a sabato tutte le settimane da gennaio a dicembre. Inizio servizio ore 4. Fine servizio ore 10. </t>
  </si>
  <si>
    <t xml:space="preserve">Servizio di preparazione allo spazzamento meccanico effettuato da operatore munito di soffiatore presso vie e piazze indicate dalla stazione appaltante all'inizio della giornata di servizio. Il servizio sarà svolto nei comuni di Manerba del Garda, S. Felice del Benaco, Puegnago del Garda, Polpenazze del Garda, Moniga del Garda, Soiano del Lago, Calvagese della Riviera secondo programma settimanale fornito dalla stazione appaltante nella settimana antecedente a quella di servizio. Giorni di servizio da lunedì a sabato tutte le settimane da gennaio a dicembre. Inizio servizio ore 4. Fine servizio ore 10. </t>
  </si>
  <si>
    <t>C) Ribasso unico percentuale offerto</t>
  </si>
  <si>
    <t>Importo annuo posto a base di gara</t>
  </si>
  <si>
    <t>B) Importo annuo offerto</t>
  </si>
  <si>
    <t xml:space="preserve">Raccolta porta a porta vegetale alle sole utenze iscritte al servizio (circa 800) mediante lo svuotamento meccanizzato di bidoni carrellati. Zone A, B e C giorno di servizio il venerdì  dal mese di marzo al mese di novembre con le seguenti frequenze: mesi di marzo, aprile, ottobre, novembre frequenza 1 volta ogni 14 gg ; nei mesi di maggio, giugno, luglio, agosto e settembre 1 volta ogni settimana.  Orario d'inizio ore 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</si>
</sst>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0.00_ ;[Red]\-#,##0.00\ "/>
    <numFmt numFmtId="165" formatCode="_-&quot;€&quot;\ * #,##0.00_-;\-&quot;€&quot;\ * #,##0.00_-;_-&quot;€&quot;\ * &quot;-&quot;??_-;_-@_-"/>
    <numFmt numFmtId="166" formatCode="#,##0_ ;[Red]\-#,##0\ "/>
  </numFmts>
  <fonts count="19" x14ac:knownFonts="1">
    <font>
      <sz val="11"/>
      <color theme="1"/>
      <name val="Calibri"/>
      <family val="2"/>
      <scheme val="minor"/>
    </font>
    <font>
      <sz val="11"/>
      <color theme="1"/>
      <name val="Calibri"/>
      <family val="2"/>
      <scheme val="minor"/>
    </font>
    <font>
      <b/>
      <sz val="8"/>
      <color indexed="8"/>
      <name val="Calibri"/>
      <family val="2"/>
    </font>
    <font>
      <sz val="11"/>
      <color indexed="8"/>
      <name val="Calibri"/>
      <family val="2"/>
    </font>
    <font>
      <sz val="12"/>
      <color indexed="8"/>
      <name val="Calibri"/>
      <family val="2"/>
    </font>
    <font>
      <sz val="8"/>
      <color indexed="8"/>
      <name val="Calibri"/>
      <family val="2"/>
    </font>
    <font>
      <sz val="8"/>
      <name val="Calibri"/>
      <family val="2"/>
    </font>
    <font>
      <sz val="8"/>
      <color indexed="10"/>
      <name val="Calibri"/>
      <family val="2"/>
    </font>
    <font>
      <sz val="8"/>
      <name val="Calibri"/>
      <family val="2"/>
      <scheme val="minor"/>
    </font>
    <font>
      <sz val="8"/>
      <color indexed="12"/>
      <name val="Calibri"/>
      <family val="2"/>
    </font>
    <font>
      <sz val="8"/>
      <color indexed="8"/>
      <name val="Calibri"/>
      <family val="2"/>
      <scheme val="minor"/>
    </font>
    <font>
      <b/>
      <sz val="8"/>
      <name val="Calibri"/>
      <family val="2"/>
    </font>
    <font>
      <sz val="8"/>
      <color rgb="FF000000"/>
      <name val="Calibri"/>
      <family val="2"/>
      <scheme val="minor"/>
    </font>
    <font>
      <b/>
      <sz val="11"/>
      <color theme="1"/>
      <name val="Calibri"/>
      <family val="2"/>
      <scheme val="minor"/>
    </font>
    <font>
      <b/>
      <sz val="11"/>
      <color theme="1"/>
      <name val="Arial"/>
      <family val="2"/>
    </font>
    <font>
      <sz val="12"/>
      <color theme="1"/>
      <name val="Calibri"/>
      <family val="2"/>
      <scheme val="minor"/>
    </font>
    <font>
      <i/>
      <sz val="11"/>
      <color theme="1"/>
      <name val="Calibri"/>
      <family val="2"/>
      <scheme val="minor"/>
    </font>
    <font>
      <b/>
      <sz val="12"/>
      <color indexed="8"/>
      <name val="Calibri"/>
      <family val="2"/>
    </font>
    <font>
      <b/>
      <sz val="8"/>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0"/>
        <bgColor indexed="64"/>
      </patternFill>
    </fill>
    <fill>
      <patternFill patternType="solid">
        <fgColor indexed="9"/>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xf numFmtId="9" fontId="1" fillId="0" borderId="0" applyFont="0" applyFill="0" applyBorder="0" applyAlignment="0" applyProtection="0"/>
    <xf numFmtId="165" fontId="3" fillId="0" borderId="0" applyFont="0" applyFill="0" applyBorder="0" applyAlignment="0" applyProtection="0"/>
  </cellStyleXfs>
  <cellXfs count="87">
    <xf numFmtId="0" fontId="0" fillId="0" borderId="0" xfId="0"/>
    <xf numFmtId="164" fontId="2" fillId="2" borderId="0" xfId="0" applyNumberFormat="1" applyFont="1" applyFill="1" applyAlignment="1">
      <alignment vertical="center"/>
    </xf>
    <xf numFmtId="164" fontId="5" fillId="0" borderId="0" xfId="0" applyNumberFormat="1" applyFont="1" applyAlignment="1">
      <alignment vertical="center"/>
    </xf>
    <xf numFmtId="164" fontId="5" fillId="3" borderId="0" xfId="0" applyNumberFormat="1" applyFont="1" applyFill="1" applyAlignment="1">
      <alignment vertical="center"/>
    </xf>
    <xf numFmtId="164" fontId="7" fillId="3" borderId="0" xfId="0" applyNumberFormat="1" applyFont="1" applyFill="1" applyAlignment="1">
      <alignment vertical="center"/>
    </xf>
    <xf numFmtId="164" fontId="6" fillId="0" borderId="0" xfId="0" applyNumberFormat="1" applyFont="1" applyAlignment="1">
      <alignment vertical="center"/>
    </xf>
    <xf numFmtId="164" fontId="6" fillId="3" borderId="0" xfId="0" applyNumberFormat="1" applyFont="1" applyFill="1" applyAlignment="1">
      <alignment vertical="center"/>
    </xf>
    <xf numFmtId="164" fontId="5" fillId="2" borderId="0" xfId="0" applyNumberFormat="1" applyFont="1" applyFill="1" applyAlignment="1">
      <alignment vertical="center"/>
    </xf>
    <xf numFmtId="164" fontId="5" fillId="0" borderId="5" xfId="0" applyNumberFormat="1" applyFont="1" applyBorder="1" applyAlignment="1">
      <alignment vertical="center"/>
    </xf>
    <xf numFmtId="164" fontId="5" fillId="2" borderId="5" xfId="0" applyNumberFormat="1" applyFont="1" applyFill="1" applyBorder="1" applyAlignment="1">
      <alignment vertical="center"/>
    </xf>
    <xf numFmtId="164" fontId="5" fillId="0" borderId="6" xfId="0" applyNumberFormat="1" applyFont="1" applyBorder="1" applyAlignment="1">
      <alignment vertical="center"/>
    </xf>
    <xf numFmtId="164" fontId="5" fillId="4" borderId="0" xfId="0" applyNumberFormat="1" applyFont="1" applyFill="1" applyAlignment="1">
      <alignment vertical="center"/>
    </xf>
    <xf numFmtId="164" fontId="6" fillId="0" borderId="5" xfId="0" applyNumberFormat="1" applyFont="1" applyBorder="1" applyAlignment="1">
      <alignment vertical="center"/>
    </xf>
    <xf numFmtId="164" fontId="6" fillId="2" borderId="0" xfId="0" applyNumberFormat="1" applyFont="1" applyFill="1" applyAlignment="1">
      <alignment vertical="center"/>
    </xf>
    <xf numFmtId="164" fontId="9" fillId="0" borderId="0" xfId="0" applyNumberFormat="1" applyFont="1" applyAlignment="1">
      <alignment vertical="center"/>
    </xf>
    <xf numFmtId="164" fontId="9" fillId="0" borderId="5" xfId="0" applyNumberFormat="1" applyFont="1" applyBorder="1" applyAlignment="1">
      <alignment vertical="center"/>
    </xf>
    <xf numFmtId="164" fontId="5" fillId="0" borderId="0" xfId="0" applyNumberFormat="1" applyFont="1" applyAlignment="1">
      <alignment vertical="center" wrapText="1"/>
    </xf>
    <xf numFmtId="164" fontId="5" fillId="5" borderId="0" xfId="0" applyNumberFormat="1" applyFont="1" applyFill="1" applyAlignment="1">
      <alignment vertical="center"/>
    </xf>
    <xf numFmtId="164" fontId="5" fillId="3" borderId="0" xfId="0" applyNumberFormat="1" applyFont="1" applyFill="1" applyAlignment="1">
      <alignment vertical="center" wrapText="1"/>
    </xf>
    <xf numFmtId="164" fontId="5" fillId="0" borderId="3" xfId="0" applyNumberFormat="1" applyFont="1" applyBorder="1" applyAlignment="1">
      <alignment vertical="center"/>
    </xf>
    <xf numFmtId="164" fontId="5" fillId="2" borderId="3" xfId="0" applyNumberFormat="1" applyFont="1" applyFill="1" applyBorder="1" applyAlignment="1">
      <alignment vertical="center"/>
    </xf>
    <xf numFmtId="164" fontId="5" fillId="0" borderId="7" xfId="0" applyNumberFormat="1" applyFont="1" applyBorder="1" applyAlignment="1">
      <alignment vertical="center"/>
    </xf>
    <xf numFmtId="166" fontId="4" fillId="7" borderId="1" xfId="0" applyNumberFormat="1" applyFont="1" applyFill="1" applyBorder="1" applyAlignment="1">
      <alignment vertical="center"/>
    </xf>
    <xf numFmtId="166" fontId="4" fillId="7" borderId="4" xfId="0" applyNumberFormat="1" applyFont="1" applyFill="1" applyBorder="1" applyAlignment="1">
      <alignment vertical="center"/>
    </xf>
    <xf numFmtId="166" fontId="4" fillId="7" borderId="9" xfId="0" applyNumberFormat="1" applyFont="1" applyFill="1" applyBorder="1" applyAlignment="1">
      <alignment vertical="center"/>
    </xf>
    <xf numFmtId="166" fontId="4" fillId="7" borderId="8" xfId="0" applyNumberFormat="1" applyFont="1" applyFill="1" applyBorder="1" applyAlignment="1">
      <alignment vertical="center"/>
    </xf>
    <xf numFmtId="164" fontId="6" fillId="8" borderId="1" xfId="0" applyNumberFormat="1" applyFont="1" applyFill="1" applyBorder="1" applyAlignment="1">
      <alignment vertical="center" wrapText="1"/>
    </xf>
    <xf numFmtId="164" fontId="6" fillId="8" borderId="1"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6" fillId="5" borderId="0" xfId="0" applyNumberFormat="1" applyFont="1" applyFill="1" applyAlignment="1">
      <alignment vertical="center"/>
    </xf>
    <xf numFmtId="164" fontId="2" fillId="0" borderId="0" xfId="0" applyNumberFormat="1" applyFont="1" applyAlignment="1">
      <alignment vertical="center"/>
    </xf>
    <xf numFmtId="164" fontId="7" fillId="0" borderId="0" xfId="0" applyNumberFormat="1" applyFont="1" applyAlignment="1">
      <alignment vertical="center"/>
    </xf>
    <xf numFmtId="164" fontId="10" fillId="0" borderId="0" xfId="0" applyNumberFormat="1" applyFont="1" applyAlignment="1">
      <alignment horizontal="left" vertical="center" wrapText="1"/>
    </xf>
    <xf numFmtId="164" fontId="10" fillId="3" borderId="0" xfId="0" applyNumberFormat="1" applyFont="1" applyFill="1" applyAlignment="1">
      <alignment horizontal="left" vertical="center" wrapText="1"/>
    </xf>
    <xf numFmtId="164" fontId="2" fillId="9" borderId="1" xfId="0" applyNumberFormat="1" applyFont="1" applyFill="1" applyBorder="1" applyAlignment="1">
      <alignment horizontal="center" vertical="center"/>
    </xf>
    <xf numFmtId="164" fontId="2" fillId="9" borderId="1" xfId="0" applyNumberFormat="1" applyFont="1" applyFill="1" applyBorder="1" applyAlignment="1">
      <alignment vertical="center"/>
    </xf>
    <xf numFmtId="164" fontId="11" fillId="9" borderId="1" xfId="0" applyNumberFormat="1" applyFont="1" applyFill="1" applyBorder="1" applyAlignment="1">
      <alignment vertical="center"/>
    </xf>
    <xf numFmtId="164" fontId="2" fillId="9" borderId="1" xfId="0" applyNumberFormat="1" applyFont="1" applyFill="1" applyBorder="1" applyAlignment="1">
      <alignment horizontal="center" vertical="center" wrapText="1"/>
    </xf>
    <xf numFmtId="166" fontId="4" fillId="7" borderId="2" xfId="0" applyNumberFormat="1" applyFont="1" applyFill="1" applyBorder="1" applyAlignment="1">
      <alignment vertical="center"/>
    </xf>
    <xf numFmtId="44" fontId="5" fillId="10" borderId="1" xfId="0" applyNumberFormat="1" applyFont="1" applyFill="1" applyBorder="1" applyAlignment="1">
      <alignment vertical="center"/>
    </xf>
    <xf numFmtId="164" fontId="2" fillId="9" borderId="11"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3" fillId="0" borderId="0" xfId="0" applyFont="1" applyAlignment="1">
      <alignment vertical="center"/>
    </xf>
    <xf numFmtId="164" fontId="11" fillId="0" borderId="3" xfId="0" applyNumberFormat="1" applyFont="1" applyBorder="1" applyAlignment="1">
      <alignment vertical="center"/>
    </xf>
    <xf numFmtId="166" fontId="17" fillId="0" borderId="3" xfId="0" applyNumberFormat="1" applyFont="1" applyBorder="1" applyAlignment="1">
      <alignment vertical="center"/>
    </xf>
    <xf numFmtId="8" fontId="2" fillId="0" borderId="3" xfId="0" applyNumberFormat="1" applyFont="1" applyBorder="1" applyAlignment="1">
      <alignment vertical="center"/>
    </xf>
    <xf numFmtId="0" fontId="0" fillId="0" borderId="10" xfId="0" applyBorder="1" applyAlignment="1">
      <alignment horizontal="center" vertical="center"/>
    </xf>
    <xf numFmtId="0" fontId="15" fillId="10" borderId="1" xfId="0" applyFont="1" applyFill="1" applyBorder="1" applyAlignment="1" applyProtection="1">
      <alignment horizontal="justify" vertical="center" wrapText="1"/>
      <protection locked="0"/>
    </xf>
    <xf numFmtId="0" fontId="13" fillId="0" borderId="0" xfId="0" applyFont="1" applyAlignment="1">
      <alignment horizontal="center" vertical="center"/>
    </xf>
    <xf numFmtId="0" fontId="14" fillId="0" borderId="1" xfId="0" applyFont="1" applyBorder="1" applyAlignment="1">
      <alignment horizontal="justify" vertical="center" wrapText="1"/>
    </xf>
    <xf numFmtId="0" fontId="14" fillId="11" borderId="1" xfId="0" applyFont="1" applyFill="1" applyBorder="1" applyAlignment="1">
      <alignment horizontal="center" vertical="center"/>
    </xf>
    <xf numFmtId="0" fontId="14" fillId="0" borderId="13" xfId="0"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13" fillId="0" borderId="0" xfId="0" applyFont="1" applyAlignment="1">
      <alignment vertical="center"/>
    </xf>
    <xf numFmtId="44" fontId="13" fillId="0" borderId="0" xfId="0" applyNumberFormat="1" applyFont="1" applyAlignment="1">
      <alignment vertical="center"/>
    </xf>
    <xf numFmtId="0" fontId="0" fillId="0" borderId="4" xfId="0" applyBorder="1" applyAlignment="1">
      <alignment horizontal="center" vertical="center"/>
    </xf>
    <xf numFmtId="44" fontId="0" fillId="11" borderId="1" xfId="0" applyNumberFormat="1" applyFill="1" applyBorder="1" applyAlignment="1">
      <alignment horizontal="center" vertical="center"/>
    </xf>
    <xf numFmtId="49" fontId="0" fillId="10" borderId="1" xfId="0" applyNumberFormat="1" applyFill="1" applyBorder="1" applyAlignment="1">
      <alignment horizontal="center" vertical="center"/>
    </xf>
    <xf numFmtId="0" fontId="0" fillId="0" borderId="1" xfId="0" applyBorder="1" applyAlignment="1">
      <alignment vertical="center" wrapText="1"/>
    </xf>
    <xf numFmtId="0" fontId="0" fillId="0" borderId="13"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13"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16" fillId="0" borderId="0" xfId="0" applyFont="1" applyAlignment="1">
      <alignment vertical="center" wrapText="1"/>
    </xf>
    <xf numFmtId="0" fontId="13" fillId="0" borderId="1" xfId="0" applyFont="1" applyBorder="1" applyAlignment="1">
      <alignment horizontal="center" vertical="center"/>
    </xf>
    <xf numFmtId="0" fontId="0" fillId="0" borderId="1" xfId="0" applyBorder="1" applyAlignment="1">
      <alignment vertical="center"/>
    </xf>
    <xf numFmtId="0" fontId="0" fillId="10" borderId="1" xfId="0" applyFill="1" applyBorder="1" applyAlignment="1">
      <alignment vertical="center"/>
    </xf>
    <xf numFmtId="10" fontId="0" fillId="11" borderId="1" xfId="1" applyNumberFormat="1" applyFont="1" applyFill="1" applyBorder="1" applyAlignment="1">
      <alignment horizontal="center" vertical="center"/>
    </xf>
    <xf numFmtId="0" fontId="16" fillId="0" borderId="12" xfId="0" applyFont="1" applyBorder="1" applyAlignment="1">
      <alignment horizontal="center" vertical="center"/>
    </xf>
    <xf numFmtId="0" fontId="16" fillId="0" borderId="0" xfId="0" applyFont="1" applyAlignment="1">
      <alignment horizontal="center" vertical="center"/>
    </xf>
    <xf numFmtId="164" fontId="5" fillId="6" borderId="14" xfId="0" applyNumberFormat="1" applyFont="1" applyFill="1" applyBorder="1" applyAlignment="1">
      <alignment vertical="center"/>
    </xf>
    <xf numFmtId="164" fontId="5" fillId="6" borderId="13" xfId="0" applyNumberFormat="1" applyFont="1" applyFill="1" applyBorder="1" applyAlignment="1">
      <alignment vertical="center"/>
    </xf>
    <xf numFmtId="164" fontId="5" fillId="6" borderId="14" xfId="0" applyNumberFormat="1" applyFont="1" applyFill="1" applyBorder="1" applyAlignment="1">
      <alignment vertical="center" wrapText="1"/>
    </xf>
    <xf numFmtId="164" fontId="5" fillId="6" borderId="13" xfId="0" applyNumberFormat="1" applyFont="1" applyFill="1" applyBorder="1" applyAlignment="1">
      <alignment vertical="center" wrapText="1"/>
    </xf>
    <xf numFmtId="164" fontId="6" fillId="6" borderId="13" xfId="0" applyNumberFormat="1" applyFont="1" applyFill="1" applyBorder="1" applyAlignment="1">
      <alignment vertical="center" wrapText="1"/>
    </xf>
    <xf numFmtId="164" fontId="6" fillId="6" borderId="13" xfId="0" applyNumberFormat="1" applyFont="1" applyFill="1" applyBorder="1" applyAlignment="1">
      <alignment vertical="center"/>
    </xf>
    <xf numFmtId="164" fontId="5" fillId="6" borderId="15" xfId="0" applyNumberFormat="1" applyFont="1" applyFill="1" applyBorder="1" applyAlignment="1">
      <alignment vertical="center"/>
    </xf>
    <xf numFmtId="44" fontId="5" fillId="10" borderId="8" xfId="0" applyNumberFormat="1" applyFont="1" applyFill="1" applyBorder="1" applyAlignment="1">
      <alignment vertical="center"/>
    </xf>
    <xf numFmtId="0" fontId="12" fillId="0" borderId="1" xfId="0" applyFont="1" applyBorder="1" applyAlignment="1">
      <alignment vertical="center" wrapText="1"/>
    </xf>
    <xf numFmtId="0" fontId="8" fillId="0" borderId="1" xfId="0" applyFont="1" applyBorder="1" applyAlignment="1">
      <alignment vertical="center" wrapText="1"/>
    </xf>
    <xf numFmtId="0" fontId="12" fillId="0" borderId="1" xfId="0" applyFont="1" applyBorder="1" applyAlignment="1">
      <alignment horizontal="justify" vertical="center"/>
    </xf>
    <xf numFmtId="0" fontId="18" fillId="0" borderId="1" xfId="0" applyFont="1" applyBorder="1" applyAlignment="1">
      <alignment horizontal="right" vertical="center" wrapText="1"/>
    </xf>
    <xf numFmtId="44" fontId="2" fillId="0" borderId="8" xfId="0" applyNumberFormat="1" applyFont="1" applyBorder="1" applyAlignment="1">
      <alignment vertical="center"/>
    </xf>
  </cellXfs>
  <cellStyles count="3">
    <cellStyle name="Euro" xfId="2" xr:uid="{59459663-A9FE-4D71-88A8-13069B098061}"/>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C819B-7BDB-4283-9FB3-D00036DA752B}">
  <dimension ref="A1:M27"/>
  <sheetViews>
    <sheetView topLeftCell="A11" workbookViewId="0">
      <selection activeCell="A17" sqref="A17"/>
    </sheetView>
  </sheetViews>
  <sheetFormatPr defaultRowHeight="15" x14ac:dyDescent="0.25"/>
  <sheetData>
    <row r="1" spans="1:13" ht="35.25" customHeight="1" x14ac:dyDescent="0.25">
      <c r="A1" s="50" t="s">
        <v>112</v>
      </c>
      <c r="B1" s="50"/>
      <c r="C1" s="50"/>
      <c r="D1" s="50"/>
      <c r="E1" s="50"/>
      <c r="F1" s="50"/>
      <c r="G1" s="50"/>
      <c r="H1" s="50"/>
      <c r="I1" s="50"/>
      <c r="J1" s="50"/>
      <c r="K1" s="50"/>
      <c r="L1" s="50"/>
      <c r="M1" s="50"/>
    </row>
    <row r="2" spans="1:13" ht="20.100000000000001" customHeight="1" x14ac:dyDescent="0.25">
      <c r="A2" s="51" t="s">
        <v>114</v>
      </c>
      <c r="B2" s="51"/>
      <c r="C2" s="51"/>
      <c r="D2" s="51"/>
      <c r="E2" s="51"/>
      <c r="F2" s="51"/>
      <c r="G2" s="51"/>
      <c r="H2" s="51"/>
      <c r="I2" s="51"/>
      <c r="J2" s="51"/>
      <c r="K2" s="51"/>
      <c r="L2" s="51"/>
      <c r="M2" s="51"/>
    </row>
    <row r="3" spans="1:13" ht="20.100000000000001" customHeight="1" x14ac:dyDescent="0.25">
      <c r="A3" s="52" t="s">
        <v>100</v>
      </c>
      <c r="B3" s="53"/>
      <c r="C3" s="53"/>
      <c r="D3" s="53"/>
      <c r="E3" s="53"/>
      <c r="F3" s="53"/>
      <c r="G3" s="53"/>
      <c r="H3" s="53"/>
      <c r="I3" s="53"/>
      <c r="J3" s="53"/>
      <c r="K3" s="53"/>
      <c r="L3" s="53"/>
      <c r="M3" s="54"/>
    </row>
    <row r="4" spans="1:13" x14ac:dyDescent="0.25">
      <c r="A4" s="41"/>
      <c r="B4" s="41"/>
      <c r="C4" s="41"/>
      <c r="D4" s="41"/>
      <c r="E4" s="41"/>
      <c r="F4" s="41"/>
      <c r="G4" s="41"/>
      <c r="H4" s="41"/>
      <c r="I4" s="41"/>
      <c r="J4" s="41"/>
      <c r="K4" s="41"/>
      <c r="L4" s="41"/>
      <c r="M4" s="41"/>
    </row>
    <row r="5" spans="1:13" ht="144.94999999999999" customHeight="1" x14ac:dyDescent="0.25">
      <c r="A5" s="48" t="s">
        <v>101</v>
      </c>
      <c r="B5" s="48"/>
      <c r="C5" s="48"/>
      <c r="D5" s="48"/>
      <c r="E5" s="48"/>
      <c r="F5" s="48"/>
      <c r="G5" s="48"/>
      <c r="H5" s="48"/>
      <c r="I5" s="48"/>
      <c r="J5" s="48"/>
      <c r="K5" s="48"/>
      <c r="L5" s="48"/>
      <c r="M5" s="48"/>
    </row>
    <row r="6" spans="1:13" x14ac:dyDescent="0.25">
      <c r="A6" s="47" t="s">
        <v>102</v>
      </c>
      <c r="B6" s="47"/>
      <c r="C6" s="47"/>
      <c r="D6" s="47"/>
      <c r="E6" s="47"/>
      <c r="F6" s="47"/>
      <c r="G6" s="47"/>
      <c r="H6" s="47"/>
      <c r="I6" s="47"/>
      <c r="J6" s="47"/>
      <c r="K6" s="47"/>
      <c r="L6" s="47"/>
      <c r="M6" s="47"/>
    </row>
    <row r="7" spans="1:13" ht="144.94999999999999" customHeight="1" x14ac:dyDescent="0.25">
      <c r="A7" s="48" t="s">
        <v>101</v>
      </c>
      <c r="B7" s="48"/>
      <c r="C7" s="48"/>
      <c r="D7" s="48"/>
      <c r="E7" s="48"/>
      <c r="F7" s="48"/>
      <c r="G7" s="48"/>
      <c r="H7" s="48"/>
      <c r="I7" s="48"/>
      <c r="J7" s="48"/>
      <c r="K7" s="48"/>
      <c r="L7" s="48"/>
      <c r="M7" s="48"/>
    </row>
    <row r="8" spans="1:13" x14ac:dyDescent="0.25">
      <c r="A8" s="47" t="s">
        <v>102</v>
      </c>
      <c r="B8" s="47"/>
      <c r="C8" s="47"/>
      <c r="D8" s="47"/>
      <c r="E8" s="47"/>
      <c r="F8" s="47"/>
      <c r="G8" s="47"/>
      <c r="H8" s="47"/>
      <c r="I8" s="47"/>
      <c r="J8" s="47"/>
      <c r="K8" s="47"/>
      <c r="L8" s="47"/>
      <c r="M8" s="47"/>
    </row>
    <row r="9" spans="1:13" ht="144.94999999999999" customHeight="1" x14ac:dyDescent="0.25">
      <c r="A9" s="48" t="s">
        <v>101</v>
      </c>
      <c r="B9" s="48"/>
      <c r="C9" s="48"/>
      <c r="D9" s="48"/>
      <c r="E9" s="48"/>
      <c r="F9" s="48"/>
      <c r="G9" s="48"/>
      <c r="H9" s="48"/>
      <c r="I9" s="48"/>
      <c r="J9" s="48"/>
      <c r="K9" s="48"/>
      <c r="L9" s="48"/>
      <c r="M9" s="48"/>
    </row>
    <row r="10" spans="1:13" x14ac:dyDescent="0.25">
      <c r="A10" s="42"/>
      <c r="B10" s="42"/>
      <c r="C10" s="42"/>
      <c r="D10" s="42"/>
      <c r="E10" s="42"/>
      <c r="F10" s="42"/>
      <c r="G10" s="42"/>
      <c r="H10" s="42"/>
      <c r="I10" s="42"/>
      <c r="J10" s="42"/>
      <c r="K10" s="42"/>
      <c r="L10" s="42"/>
      <c r="M10" s="42"/>
    </row>
    <row r="11" spans="1:13" ht="20.100000000000001" customHeight="1" x14ac:dyDescent="0.25">
      <c r="A11" s="49" t="s">
        <v>103</v>
      </c>
      <c r="B11" s="49"/>
      <c r="C11" s="49"/>
      <c r="D11" s="49"/>
      <c r="E11" s="49"/>
      <c r="F11" s="49"/>
      <c r="G11" s="49"/>
      <c r="H11" s="49"/>
      <c r="I11" s="49"/>
      <c r="J11" s="49"/>
      <c r="K11" s="49"/>
      <c r="L11" s="49"/>
      <c r="M11" s="49"/>
    </row>
    <row r="12" spans="1:13" x14ac:dyDescent="0.25">
      <c r="A12" s="43"/>
      <c r="B12" s="43"/>
      <c r="C12" s="43"/>
      <c r="D12" s="43"/>
      <c r="E12" s="43"/>
      <c r="F12" s="43"/>
      <c r="G12" s="43"/>
      <c r="H12" s="43"/>
      <c r="I12" s="43"/>
      <c r="J12" s="43"/>
      <c r="K12" s="43"/>
      <c r="L12" s="43"/>
      <c r="M12" s="43"/>
    </row>
    <row r="13" spans="1:13" ht="20.100000000000001" customHeight="1" x14ac:dyDescent="0.25">
      <c r="A13" s="55" t="s">
        <v>254</v>
      </c>
      <c r="B13" s="55"/>
      <c r="C13" s="55"/>
      <c r="D13" s="55"/>
      <c r="E13" s="55"/>
      <c r="F13" s="55"/>
      <c r="G13" s="55"/>
      <c r="H13" s="55"/>
      <c r="I13" s="55"/>
      <c r="J13" s="55"/>
      <c r="K13" s="56">
        <f>'Canoni servizi per Comune'!C197</f>
        <v>6183700.3100000005</v>
      </c>
      <c r="L13" s="56"/>
      <c r="M13" s="56"/>
    </row>
    <row r="14" spans="1:13" x14ac:dyDescent="0.25">
      <c r="A14" s="43"/>
      <c r="B14" s="43"/>
      <c r="C14" s="43"/>
      <c r="D14" s="43"/>
      <c r="E14" s="43"/>
      <c r="F14" s="43"/>
      <c r="G14" s="43"/>
      <c r="H14" s="43"/>
      <c r="I14" s="43"/>
      <c r="J14" s="43"/>
      <c r="K14" s="43"/>
      <c r="L14" s="43"/>
      <c r="M14" s="43"/>
    </row>
    <row r="15" spans="1:13" ht="20.100000000000001" customHeight="1" x14ac:dyDescent="0.25">
      <c r="A15" s="41"/>
      <c r="B15" s="41"/>
      <c r="C15" s="41"/>
      <c r="D15" s="41"/>
      <c r="E15" s="41"/>
      <c r="F15" s="41"/>
      <c r="G15" s="41"/>
      <c r="H15" s="57" t="s">
        <v>104</v>
      </c>
      <c r="I15" s="57"/>
      <c r="J15" s="57"/>
      <c r="K15" s="57" t="s">
        <v>105</v>
      </c>
      <c r="L15" s="57"/>
      <c r="M15" s="57"/>
    </row>
    <row r="16" spans="1:13" ht="20.100000000000001" customHeight="1" x14ac:dyDescent="0.25">
      <c r="A16" s="61" t="s">
        <v>255</v>
      </c>
      <c r="B16" s="62"/>
      <c r="C16" s="62"/>
      <c r="D16" s="62"/>
      <c r="E16" s="62"/>
      <c r="F16" s="62"/>
      <c r="G16" s="63"/>
      <c r="H16" s="58">
        <f>'Canoni servizi per Comune'!E195+'Canoni servizi per Comune'!E193+'Canoni servizi per Comune'!E191+'Canoni servizi per Comune'!E185+'Canoni servizi per Comune'!E168+'Canoni servizi per Comune'!E161+'Canoni servizi per Comune'!E145+'Canoni servizi per Comune'!E139++'Canoni servizi per Comune'!E135+'Canoni servizi per Comune'!E133+'Canoni servizi per Comune'!E110+'Canoni servizi per Comune'!E102+'Canoni servizi per Comune'!E96+'Canoni servizi per Comune'!E86+'Canoni servizi per Comune'!E78+'Canoni servizi per Comune'!E70+'Canoni servizi per Comune'!E63+'Canoni servizi per Comune'!E55+'Canoni servizi per Comune'!E30+'Canoni servizi per Comune'!E21+'Canoni servizi per Comune'!E12</f>
        <v>0</v>
      </c>
      <c r="I16" s="58"/>
      <c r="J16" s="58"/>
      <c r="K16" s="59"/>
      <c r="L16" s="59"/>
      <c r="M16" s="59"/>
    </row>
    <row r="17" spans="1:13" x14ac:dyDescent="0.25">
      <c r="A17" s="41"/>
      <c r="B17" s="41"/>
      <c r="C17" s="41"/>
      <c r="D17" s="41"/>
      <c r="E17" s="41"/>
      <c r="F17" s="41"/>
      <c r="G17" s="41"/>
      <c r="H17" s="41"/>
      <c r="I17" s="41"/>
      <c r="J17" s="41"/>
      <c r="K17" s="41"/>
      <c r="L17" s="41"/>
      <c r="M17" s="41"/>
    </row>
    <row r="18" spans="1:13" ht="20.100000000000001" customHeight="1" x14ac:dyDescent="0.25">
      <c r="A18" s="64" t="s">
        <v>253</v>
      </c>
      <c r="B18" s="65"/>
      <c r="C18" s="65"/>
      <c r="D18" s="66"/>
      <c r="E18" s="71">
        <f>1-(H16/K13)</f>
        <v>1</v>
      </c>
      <c r="F18" s="71"/>
      <c r="G18" s="72" t="s">
        <v>106</v>
      </c>
      <c r="H18" s="73"/>
      <c r="I18" s="73"/>
      <c r="J18" s="73"/>
      <c r="K18" s="73"/>
      <c r="L18" s="73"/>
      <c r="M18" s="73"/>
    </row>
    <row r="19" spans="1:13" x14ac:dyDescent="0.25">
      <c r="A19" s="41"/>
      <c r="B19" s="41"/>
      <c r="C19" s="41"/>
      <c r="D19" s="41"/>
      <c r="E19" s="41"/>
      <c r="F19" s="41"/>
      <c r="G19" s="41"/>
      <c r="H19" s="41"/>
      <c r="I19" s="41"/>
      <c r="J19" s="41"/>
      <c r="K19" s="41"/>
      <c r="L19" s="41"/>
      <c r="M19" s="41"/>
    </row>
    <row r="20" spans="1:13" ht="20.100000000000001" customHeight="1" x14ac:dyDescent="0.25">
      <c r="A20" s="68" t="s">
        <v>107</v>
      </c>
      <c r="B20" s="68"/>
      <c r="C20" s="68"/>
      <c r="D20" s="68"/>
      <c r="E20" s="68"/>
      <c r="F20" s="68"/>
      <c r="G20" s="68"/>
      <c r="H20" s="68"/>
      <c r="I20" s="68"/>
      <c r="J20" s="68"/>
      <c r="K20" s="68"/>
      <c r="L20" s="68"/>
      <c r="M20" s="68"/>
    </row>
    <row r="21" spans="1:13" ht="20.100000000000001" customHeight="1" x14ac:dyDescent="0.25">
      <c r="A21" s="69" t="s">
        <v>108</v>
      </c>
      <c r="B21" s="69"/>
      <c r="C21" s="69"/>
      <c r="D21" s="69"/>
      <c r="E21" s="69"/>
      <c r="F21" s="69"/>
      <c r="G21" s="69"/>
      <c r="H21" s="69"/>
      <c r="I21" s="69"/>
      <c r="J21" s="70"/>
      <c r="K21" s="70"/>
      <c r="L21" s="70"/>
      <c r="M21" s="70"/>
    </row>
    <row r="22" spans="1:13" ht="20.100000000000001" customHeight="1" x14ac:dyDescent="0.25">
      <c r="A22" s="69" t="s">
        <v>109</v>
      </c>
      <c r="B22" s="69"/>
      <c r="C22" s="69"/>
      <c r="D22" s="69"/>
      <c r="E22" s="69"/>
      <c r="F22" s="69"/>
      <c r="G22" s="69"/>
      <c r="H22" s="69"/>
      <c r="I22" s="69"/>
      <c r="J22" s="70"/>
      <c r="K22" s="70"/>
      <c r="L22" s="70"/>
      <c r="M22" s="70"/>
    </row>
    <row r="23" spans="1:13" x14ac:dyDescent="0.25">
      <c r="A23" s="41"/>
      <c r="B23" s="41"/>
      <c r="C23" s="41"/>
      <c r="D23" s="41"/>
      <c r="E23" s="41"/>
      <c r="F23" s="41"/>
      <c r="G23" s="41"/>
      <c r="H23" s="41"/>
      <c r="I23" s="41"/>
      <c r="J23" s="41"/>
      <c r="K23" s="41"/>
      <c r="L23" s="41"/>
      <c r="M23" s="41"/>
    </row>
    <row r="24" spans="1:13" ht="20.100000000000001" customHeight="1" x14ac:dyDescent="0.25">
      <c r="A24" s="68" t="s">
        <v>110</v>
      </c>
      <c r="B24" s="68"/>
      <c r="C24" s="68"/>
      <c r="D24" s="68"/>
      <c r="E24" s="68"/>
      <c r="F24" s="68"/>
      <c r="G24" s="68"/>
      <c r="H24" s="68"/>
      <c r="I24" s="68"/>
      <c r="J24" s="68"/>
      <c r="K24" s="68"/>
      <c r="L24" s="68"/>
      <c r="M24" s="68"/>
    </row>
    <row r="25" spans="1:13" ht="135" customHeight="1" x14ac:dyDescent="0.25">
      <c r="A25" s="60" t="s">
        <v>111</v>
      </c>
      <c r="B25" s="60"/>
      <c r="C25" s="60"/>
      <c r="D25" s="60"/>
      <c r="E25" s="60"/>
      <c r="F25" s="60"/>
      <c r="G25" s="60"/>
      <c r="H25" s="60"/>
      <c r="I25" s="60"/>
      <c r="J25" s="60"/>
      <c r="K25" s="60"/>
      <c r="L25" s="60"/>
      <c r="M25" s="60"/>
    </row>
    <row r="26" spans="1:13" x14ac:dyDescent="0.25">
      <c r="A26" s="41"/>
      <c r="B26" s="41"/>
      <c r="C26" s="41"/>
      <c r="D26" s="41"/>
      <c r="E26" s="41"/>
      <c r="F26" s="41"/>
      <c r="G26" s="41"/>
      <c r="H26" s="41"/>
      <c r="I26" s="41"/>
      <c r="J26" s="41"/>
      <c r="K26" s="41"/>
      <c r="L26" s="41"/>
      <c r="M26" s="41"/>
    </row>
    <row r="27" spans="1:13" ht="36" customHeight="1" x14ac:dyDescent="0.25">
      <c r="A27" s="67" t="s">
        <v>113</v>
      </c>
      <c r="B27" s="67"/>
      <c r="C27" s="67"/>
      <c r="D27" s="67"/>
      <c r="E27" s="67"/>
      <c r="F27" s="67"/>
      <c r="G27" s="67"/>
      <c r="H27" s="67"/>
      <c r="I27" s="67"/>
      <c r="J27" s="67"/>
      <c r="K27" s="67"/>
      <c r="L27" s="67"/>
      <c r="M27" s="67"/>
    </row>
  </sheetData>
  <mergeCells count="27">
    <mergeCell ref="A25:M25"/>
    <mergeCell ref="A16:G16"/>
    <mergeCell ref="A18:D18"/>
    <mergeCell ref="A27:M27"/>
    <mergeCell ref="A20:M20"/>
    <mergeCell ref="A21:I21"/>
    <mergeCell ref="J21:M21"/>
    <mergeCell ref="A22:I22"/>
    <mergeCell ref="J22:M22"/>
    <mergeCell ref="A24:M24"/>
    <mergeCell ref="E18:F18"/>
    <mergeCell ref="G18:M18"/>
    <mergeCell ref="A13:J13"/>
    <mergeCell ref="K13:M13"/>
    <mergeCell ref="H15:J15"/>
    <mergeCell ref="K15:M15"/>
    <mergeCell ref="H16:J16"/>
    <mergeCell ref="K16:M16"/>
    <mergeCell ref="A8:M8"/>
    <mergeCell ref="A9:M9"/>
    <mergeCell ref="A11:M11"/>
    <mergeCell ref="A1:M1"/>
    <mergeCell ref="A2:M2"/>
    <mergeCell ref="A3:M3"/>
    <mergeCell ref="A5:M5"/>
    <mergeCell ref="A6:M6"/>
    <mergeCell ref="A7:M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09"/>
  <sheetViews>
    <sheetView tabSelected="1" zoomScale="139" zoomScaleNormal="139" workbookViewId="0">
      <pane ySplit="1" topLeftCell="A135" activePane="bottomLeft" state="frozen"/>
      <selection pane="bottomLeft" activeCell="E161" sqref="E161"/>
    </sheetView>
  </sheetViews>
  <sheetFormatPr defaultRowHeight="11.25" x14ac:dyDescent="0.25"/>
  <cols>
    <col min="1" max="1" width="13.5703125" style="29" bestFit="1" customWidth="1"/>
    <col min="2" max="2" width="5" style="17" bestFit="1" customWidth="1"/>
    <col min="3" max="3" width="18.140625" style="18" bestFit="1" customWidth="1"/>
    <col min="4" max="4" width="57.7109375" style="33" customWidth="1"/>
    <col min="5" max="17" width="15.7109375" style="2" customWidth="1"/>
    <col min="18" max="48" width="9.140625" style="2"/>
    <col min="49" max="118" width="9.140625" style="17"/>
    <col min="119" max="119" width="10.5703125" style="17" customWidth="1"/>
    <col min="120" max="120" width="10.42578125" style="17" customWidth="1"/>
    <col min="121" max="121" width="7.28515625" style="17" customWidth="1"/>
    <col min="122" max="122" width="12.28515625" style="17" customWidth="1"/>
    <col min="123" max="123" width="12.7109375" style="17" customWidth="1"/>
    <col min="124" max="124" width="9.85546875" style="17" customWidth="1"/>
    <col min="125" max="125" width="12.7109375" style="17" customWidth="1"/>
    <col min="126" max="126" width="34.5703125" style="17" customWidth="1"/>
    <col min="127" max="127" width="10.5703125" style="17" customWidth="1"/>
    <col min="128" max="128" width="13.42578125" style="17" customWidth="1"/>
    <col min="129" max="129" width="11" style="17" customWidth="1"/>
    <col min="130" max="130" width="12.7109375" style="17" customWidth="1"/>
    <col min="131" max="131" width="10.28515625" style="17" customWidth="1"/>
    <col min="132" max="132" width="10" style="17" customWidth="1"/>
    <col min="133" max="133" width="10.42578125" style="17" customWidth="1"/>
    <col min="134" max="134" width="10.140625" style="17" customWidth="1"/>
    <col min="135" max="135" width="10.7109375" style="17" customWidth="1"/>
    <col min="136" max="137" width="10" style="17" customWidth="1"/>
    <col min="138" max="138" width="10.28515625" style="17" customWidth="1"/>
    <col min="139" max="139" width="10" style="17" customWidth="1"/>
    <col min="140" max="140" width="9.85546875" style="17" customWidth="1"/>
    <col min="141" max="141" width="10.28515625" style="17" customWidth="1"/>
    <col min="142" max="142" width="9.85546875" style="17" customWidth="1"/>
    <col min="143" max="143" width="15.7109375" style="17" customWidth="1"/>
    <col min="144" max="374" width="9.140625" style="17"/>
    <col min="375" max="375" width="10.5703125" style="17" customWidth="1"/>
    <col min="376" max="376" width="10.42578125" style="17" customWidth="1"/>
    <col min="377" max="377" width="7.28515625" style="17" customWidth="1"/>
    <col min="378" max="378" width="12.28515625" style="17" customWidth="1"/>
    <col min="379" max="379" width="12.7109375" style="17" customWidth="1"/>
    <col min="380" max="380" width="9.85546875" style="17" customWidth="1"/>
    <col min="381" max="381" width="12.7109375" style="17" customWidth="1"/>
    <col min="382" max="382" width="34.5703125" style="17" customWidth="1"/>
    <col min="383" max="383" width="10.5703125" style="17" customWidth="1"/>
    <col min="384" max="384" width="13.42578125" style="17" customWidth="1"/>
    <col min="385" max="385" width="11" style="17" customWidth="1"/>
    <col min="386" max="386" width="12.7109375" style="17" customWidth="1"/>
    <col min="387" max="387" width="10.28515625" style="17" customWidth="1"/>
    <col min="388" max="388" width="10" style="17" customWidth="1"/>
    <col min="389" max="389" width="10.42578125" style="17" customWidth="1"/>
    <col min="390" max="390" width="10.140625" style="17" customWidth="1"/>
    <col min="391" max="391" width="10.7109375" style="17" customWidth="1"/>
    <col min="392" max="393" width="10" style="17" customWidth="1"/>
    <col min="394" max="394" width="10.28515625" style="17" customWidth="1"/>
    <col min="395" max="395" width="10" style="17" customWidth="1"/>
    <col min="396" max="396" width="9.85546875" style="17" customWidth="1"/>
    <col min="397" max="397" width="10.28515625" style="17" customWidth="1"/>
    <col min="398" max="398" width="9.85546875" style="17" customWidth="1"/>
    <col min="399" max="399" width="15.7109375" style="17" customWidth="1"/>
    <col min="400" max="630" width="9.140625" style="17"/>
    <col min="631" max="631" width="10.5703125" style="17" customWidth="1"/>
    <col min="632" max="632" width="10.42578125" style="17" customWidth="1"/>
    <col min="633" max="633" width="7.28515625" style="17" customWidth="1"/>
    <col min="634" max="634" width="12.28515625" style="17" customWidth="1"/>
    <col min="635" max="635" width="12.7109375" style="17" customWidth="1"/>
    <col min="636" max="636" width="9.85546875" style="17" customWidth="1"/>
    <col min="637" max="637" width="12.7109375" style="17" customWidth="1"/>
    <col min="638" max="638" width="34.5703125" style="17" customWidth="1"/>
    <col min="639" max="639" width="10.5703125" style="17" customWidth="1"/>
    <col min="640" max="640" width="13.42578125" style="17" customWidth="1"/>
    <col min="641" max="641" width="11" style="17" customWidth="1"/>
    <col min="642" max="642" width="12.7109375" style="17" customWidth="1"/>
    <col min="643" max="643" width="10.28515625" style="17" customWidth="1"/>
    <col min="644" max="644" width="10" style="17" customWidth="1"/>
    <col min="645" max="645" width="10.42578125" style="17" customWidth="1"/>
    <col min="646" max="646" width="10.140625" style="17" customWidth="1"/>
    <col min="647" max="647" width="10.7109375" style="17" customWidth="1"/>
    <col min="648" max="649" width="10" style="17" customWidth="1"/>
    <col min="650" max="650" width="10.28515625" style="17" customWidth="1"/>
    <col min="651" max="651" width="10" style="17" customWidth="1"/>
    <col min="652" max="652" width="9.85546875" style="17" customWidth="1"/>
    <col min="653" max="653" width="10.28515625" style="17" customWidth="1"/>
    <col min="654" max="654" width="9.85546875" style="17" customWidth="1"/>
    <col min="655" max="655" width="15.7109375" style="17" customWidth="1"/>
    <col min="656" max="886" width="9.140625" style="17"/>
    <col min="887" max="887" width="10.5703125" style="17" customWidth="1"/>
    <col min="888" max="888" width="10.42578125" style="17" customWidth="1"/>
    <col min="889" max="889" width="7.28515625" style="17" customWidth="1"/>
    <col min="890" max="890" width="12.28515625" style="17" customWidth="1"/>
    <col min="891" max="891" width="12.7109375" style="17" customWidth="1"/>
    <col min="892" max="892" width="9.85546875" style="17" customWidth="1"/>
    <col min="893" max="893" width="12.7109375" style="17" customWidth="1"/>
    <col min="894" max="894" width="34.5703125" style="17" customWidth="1"/>
    <col min="895" max="895" width="10.5703125" style="17" customWidth="1"/>
    <col min="896" max="896" width="13.42578125" style="17" customWidth="1"/>
    <col min="897" max="897" width="11" style="17" customWidth="1"/>
    <col min="898" max="898" width="12.7109375" style="17" customWidth="1"/>
    <col min="899" max="899" width="10.28515625" style="17" customWidth="1"/>
    <col min="900" max="900" width="10" style="17" customWidth="1"/>
    <col min="901" max="901" width="10.42578125" style="17" customWidth="1"/>
    <col min="902" max="902" width="10.140625" style="17" customWidth="1"/>
    <col min="903" max="903" width="10.7109375" style="17" customWidth="1"/>
    <col min="904" max="905" width="10" style="17" customWidth="1"/>
    <col min="906" max="906" width="10.28515625" style="17" customWidth="1"/>
    <col min="907" max="907" width="10" style="17" customWidth="1"/>
    <col min="908" max="908" width="9.85546875" style="17" customWidth="1"/>
    <col min="909" max="909" width="10.28515625" style="17" customWidth="1"/>
    <col min="910" max="910" width="9.85546875" style="17" customWidth="1"/>
    <col min="911" max="911" width="15.7109375" style="17" customWidth="1"/>
    <col min="912" max="1142" width="9.140625" style="17"/>
    <col min="1143" max="1143" width="10.5703125" style="17" customWidth="1"/>
    <col min="1144" max="1144" width="10.42578125" style="17" customWidth="1"/>
    <col min="1145" max="1145" width="7.28515625" style="17" customWidth="1"/>
    <col min="1146" max="1146" width="12.28515625" style="17" customWidth="1"/>
    <col min="1147" max="1147" width="12.7109375" style="17" customWidth="1"/>
    <col min="1148" max="1148" width="9.85546875" style="17" customWidth="1"/>
    <col min="1149" max="1149" width="12.7109375" style="17" customWidth="1"/>
    <col min="1150" max="1150" width="34.5703125" style="17" customWidth="1"/>
    <col min="1151" max="1151" width="10.5703125" style="17" customWidth="1"/>
    <col min="1152" max="1152" width="13.42578125" style="17" customWidth="1"/>
    <col min="1153" max="1153" width="11" style="17" customWidth="1"/>
    <col min="1154" max="1154" width="12.7109375" style="17" customWidth="1"/>
    <col min="1155" max="1155" width="10.28515625" style="17" customWidth="1"/>
    <col min="1156" max="1156" width="10" style="17" customWidth="1"/>
    <col min="1157" max="1157" width="10.42578125" style="17" customWidth="1"/>
    <col min="1158" max="1158" width="10.140625" style="17" customWidth="1"/>
    <col min="1159" max="1159" width="10.7109375" style="17" customWidth="1"/>
    <col min="1160" max="1161" width="10" style="17" customWidth="1"/>
    <col min="1162" max="1162" width="10.28515625" style="17" customWidth="1"/>
    <col min="1163" max="1163" width="10" style="17" customWidth="1"/>
    <col min="1164" max="1164" width="9.85546875" style="17" customWidth="1"/>
    <col min="1165" max="1165" width="10.28515625" style="17" customWidth="1"/>
    <col min="1166" max="1166" width="9.85546875" style="17" customWidth="1"/>
    <col min="1167" max="1167" width="15.7109375" style="17" customWidth="1"/>
    <col min="1168" max="1398" width="9.140625" style="17"/>
    <col min="1399" max="1399" width="10.5703125" style="17" customWidth="1"/>
    <col min="1400" max="1400" width="10.42578125" style="17" customWidth="1"/>
    <col min="1401" max="1401" width="7.28515625" style="17" customWidth="1"/>
    <col min="1402" max="1402" width="12.28515625" style="17" customWidth="1"/>
    <col min="1403" max="1403" width="12.7109375" style="17" customWidth="1"/>
    <col min="1404" max="1404" width="9.85546875" style="17" customWidth="1"/>
    <col min="1405" max="1405" width="12.7109375" style="17" customWidth="1"/>
    <col min="1406" max="1406" width="34.5703125" style="17" customWidth="1"/>
    <col min="1407" max="1407" width="10.5703125" style="17" customWidth="1"/>
    <col min="1408" max="1408" width="13.42578125" style="17" customWidth="1"/>
    <col min="1409" max="1409" width="11" style="17" customWidth="1"/>
    <col min="1410" max="1410" width="12.7109375" style="17" customWidth="1"/>
    <col min="1411" max="1411" width="10.28515625" style="17" customWidth="1"/>
    <col min="1412" max="1412" width="10" style="17" customWidth="1"/>
    <col min="1413" max="1413" width="10.42578125" style="17" customWidth="1"/>
    <col min="1414" max="1414" width="10.140625" style="17" customWidth="1"/>
    <col min="1415" max="1415" width="10.7109375" style="17" customWidth="1"/>
    <col min="1416" max="1417" width="10" style="17" customWidth="1"/>
    <col min="1418" max="1418" width="10.28515625" style="17" customWidth="1"/>
    <col min="1419" max="1419" width="10" style="17" customWidth="1"/>
    <col min="1420" max="1420" width="9.85546875" style="17" customWidth="1"/>
    <col min="1421" max="1421" width="10.28515625" style="17" customWidth="1"/>
    <col min="1422" max="1422" width="9.85546875" style="17" customWidth="1"/>
    <col min="1423" max="1423" width="15.7109375" style="17" customWidth="1"/>
    <col min="1424" max="1654" width="9.140625" style="17"/>
    <col min="1655" max="1655" width="10.5703125" style="17" customWidth="1"/>
    <col min="1656" max="1656" width="10.42578125" style="17" customWidth="1"/>
    <col min="1657" max="1657" width="7.28515625" style="17" customWidth="1"/>
    <col min="1658" max="1658" width="12.28515625" style="17" customWidth="1"/>
    <col min="1659" max="1659" width="12.7109375" style="17" customWidth="1"/>
    <col min="1660" max="1660" width="9.85546875" style="17" customWidth="1"/>
    <col min="1661" max="1661" width="12.7109375" style="17" customWidth="1"/>
    <col min="1662" max="1662" width="34.5703125" style="17" customWidth="1"/>
    <col min="1663" max="1663" width="10.5703125" style="17" customWidth="1"/>
    <col min="1664" max="1664" width="13.42578125" style="17" customWidth="1"/>
    <col min="1665" max="1665" width="11" style="17" customWidth="1"/>
    <col min="1666" max="1666" width="12.7109375" style="17" customWidth="1"/>
    <col min="1667" max="1667" width="10.28515625" style="17" customWidth="1"/>
    <col min="1668" max="1668" width="10" style="17" customWidth="1"/>
    <col min="1669" max="1669" width="10.42578125" style="17" customWidth="1"/>
    <col min="1670" max="1670" width="10.140625" style="17" customWidth="1"/>
    <col min="1671" max="1671" width="10.7109375" style="17" customWidth="1"/>
    <col min="1672" max="1673" width="10" style="17" customWidth="1"/>
    <col min="1674" max="1674" width="10.28515625" style="17" customWidth="1"/>
    <col min="1675" max="1675" width="10" style="17" customWidth="1"/>
    <col min="1676" max="1676" width="9.85546875" style="17" customWidth="1"/>
    <col min="1677" max="1677" width="10.28515625" style="17" customWidth="1"/>
    <col min="1678" max="1678" width="9.85546875" style="17" customWidth="1"/>
    <col min="1679" max="1679" width="15.7109375" style="17" customWidth="1"/>
    <col min="1680" max="1910" width="9.140625" style="17"/>
    <col min="1911" max="1911" width="10.5703125" style="17" customWidth="1"/>
    <col min="1912" max="1912" width="10.42578125" style="17" customWidth="1"/>
    <col min="1913" max="1913" width="7.28515625" style="17" customWidth="1"/>
    <col min="1914" max="1914" width="12.28515625" style="17" customWidth="1"/>
    <col min="1915" max="1915" width="12.7109375" style="17" customWidth="1"/>
    <col min="1916" max="1916" width="9.85546875" style="17" customWidth="1"/>
    <col min="1917" max="1917" width="12.7109375" style="17" customWidth="1"/>
    <col min="1918" max="1918" width="34.5703125" style="17" customWidth="1"/>
    <col min="1919" max="1919" width="10.5703125" style="17" customWidth="1"/>
    <col min="1920" max="1920" width="13.42578125" style="17" customWidth="1"/>
    <col min="1921" max="1921" width="11" style="17" customWidth="1"/>
    <col min="1922" max="1922" width="12.7109375" style="17" customWidth="1"/>
    <col min="1923" max="1923" width="10.28515625" style="17" customWidth="1"/>
    <col min="1924" max="1924" width="10" style="17" customWidth="1"/>
    <col min="1925" max="1925" width="10.42578125" style="17" customWidth="1"/>
    <col min="1926" max="1926" width="10.140625" style="17" customWidth="1"/>
    <col min="1927" max="1927" width="10.7109375" style="17" customWidth="1"/>
    <col min="1928" max="1929" width="10" style="17" customWidth="1"/>
    <col min="1930" max="1930" width="10.28515625" style="17" customWidth="1"/>
    <col min="1931" max="1931" width="10" style="17" customWidth="1"/>
    <col min="1932" max="1932" width="9.85546875" style="17" customWidth="1"/>
    <col min="1933" max="1933" width="10.28515625" style="17" customWidth="1"/>
    <col min="1934" max="1934" width="9.85546875" style="17" customWidth="1"/>
    <col min="1935" max="1935" width="15.7109375" style="17" customWidth="1"/>
    <col min="1936" max="2166" width="9.140625" style="17"/>
    <col min="2167" max="2167" width="10.5703125" style="17" customWidth="1"/>
    <col min="2168" max="2168" width="10.42578125" style="17" customWidth="1"/>
    <col min="2169" max="2169" width="7.28515625" style="17" customWidth="1"/>
    <col min="2170" max="2170" width="12.28515625" style="17" customWidth="1"/>
    <col min="2171" max="2171" width="12.7109375" style="17" customWidth="1"/>
    <col min="2172" max="2172" width="9.85546875" style="17" customWidth="1"/>
    <col min="2173" max="2173" width="12.7109375" style="17" customWidth="1"/>
    <col min="2174" max="2174" width="34.5703125" style="17" customWidth="1"/>
    <col min="2175" max="2175" width="10.5703125" style="17" customWidth="1"/>
    <col min="2176" max="2176" width="13.42578125" style="17" customWidth="1"/>
    <col min="2177" max="2177" width="11" style="17" customWidth="1"/>
    <col min="2178" max="2178" width="12.7109375" style="17" customWidth="1"/>
    <col min="2179" max="2179" width="10.28515625" style="17" customWidth="1"/>
    <col min="2180" max="2180" width="10" style="17" customWidth="1"/>
    <col min="2181" max="2181" width="10.42578125" style="17" customWidth="1"/>
    <col min="2182" max="2182" width="10.140625" style="17" customWidth="1"/>
    <col min="2183" max="2183" width="10.7109375" style="17" customWidth="1"/>
    <col min="2184" max="2185" width="10" style="17" customWidth="1"/>
    <col min="2186" max="2186" width="10.28515625" style="17" customWidth="1"/>
    <col min="2187" max="2187" width="10" style="17" customWidth="1"/>
    <col min="2188" max="2188" width="9.85546875" style="17" customWidth="1"/>
    <col min="2189" max="2189" width="10.28515625" style="17" customWidth="1"/>
    <col min="2190" max="2190" width="9.85546875" style="17" customWidth="1"/>
    <col min="2191" max="2191" width="15.7109375" style="17" customWidth="1"/>
    <col min="2192" max="2422" width="9.140625" style="17"/>
    <col min="2423" max="2423" width="10.5703125" style="17" customWidth="1"/>
    <col min="2424" max="2424" width="10.42578125" style="17" customWidth="1"/>
    <col min="2425" max="2425" width="7.28515625" style="17" customWidth="1"/>
    <col min="2426" max="2426" width="12.28515625" style="17" customWidth="1"/>
    <col min="2427" max="2427" width="12.7109375" style="17" customWidth="1"/>
    <col min="2428" max="2428" width="9.85546875" style="17" customWidth="1"/>
    <col min="2429" max="2429" width="12.7109375" style="17" customWidth="1"/>
    <col min="2430" max="2430" width="34.5703125" style="17" customWidth="1"/>
    <col min="2431" max="2431" width="10.5703125" style="17" customWidth="1"/>
    <col min="2432" max="2432" width="13.42578125" style="17" customWidth="1"/>
    <col min="2433" max="2433" width="11" style="17" customWidth="1"/>
    <col min="2434" max="2434" width="12.7109375" style="17" customWidth="1"/>
    <col min="2435" max="2435" width="10.28515625" style="17" customWidth="1"/>
    <col min="2436" max="2436" width="10" style="17" customWidth="1"/>
    <col min="2437" max="2437" width="10.42578125" style="17" customWidth="1"/>
    <col min="2438" max="2438" width="10.140625" style="17" customWidth="1"/>
    <col min="2439" max="2439" width="10.7109375" style="17" customWidth="1"/>
    <col min="2440" max="2441" width="10" style="17" customWidth="1"/>
    <col min="2442" max="2442" width="10.28515625" style="17" customWidth="1"/>
    <col min="2443" max="2443" width="10" style="17" customWidth="1"/>
    <col min="2444" max="2444" width="9.85546875" style="17" customWidth="1"/>
    <col min="2445" max="2445" width="10.28515625" style="17" customWidth="1"/>
    <col min="2446" max="2446" width="9.85546875" style="17" customWidth="1"/>
    <col min="2447" max="2447" width="15.7109375" style="17" customWidth="1"/>
    <col min="2448" max="2678" width="9.140625" style="17"/>
    <col min="2679" max="2679" width="10.5703125" style="17" customWidth="1"/>
    <col min="2680" max="2680" width="10.42578125" style="17" customWidth="1"/>
    <col min="2681" max="2681" width="7.28515625" style="17" customWidth="1"/>
    <col min="2682" max="2682" width="12.28515625" style="17" customWidth="1"/>
    <col min="2683" max="2683" width="12.7109375" style="17" customWidth="1"/>
    <col min="2684" max="2684" width="9.85546875" style="17" customWidth="1"/>
    <col min="2685" max="2685" width="12.7109375" style="17" customWidth="1"/>
    <col min="2686" max="2686" width="34.5703125" style="17" customWidth="1"/>
    <col min="2687" max="2687" width="10.5703125" style="17" customWidth="1"/>
    <col min="2688" max="2688" width="13.42578125" style="17" customWidth="1"/>
    <col min="2689" max="2689" width="11" style="17" customWidth="1"/>
    <col min="2690" max="2690" width="12.7109375" style="17" customWidth="1"/>
    <col min="2691" max="2691" width="10.28515625" style="17" customWidth="1"/>
    <col min="2692" max="2692" width="10" style="17" customWidth="1"/>
    <col min="2693" max="2693" width="10.42578125" style="17" customWidth="1"/>
    <col min="2694" max="2694" width="10.140625" style="17" customWidth="1"/>
    <col min="2695" max="2695" width="10.7109375" style="17" customWidth="1"/>
    <col min="2696" max="2697" width="10" style="17" customWidth="1"/>
    <col min="2698" max="2698" width="10.28515625" style="17" customWidth="1"/>
    <col min="2699" max="2699" width="10" style="17" customWidth="1"/>
    <col min="2700" max="2700" width="9.85546875" style="17" customWidth="1"/>
    <col min="2701" max="2701" width="10.28515625" style="17" customWidth="1"/>
    <col min="2702" max="2702" width="9.85546875" style="17" customWidth="1"/>
    <col min="2703" max="2703" width="15.7109375" style="17" customWidth="1"/>
    <col min="2704" max="2934" width="9.140625" style="17"/>
    <col min="2935" max="2935" width="10.5703125" style="17" customWidth="1"/>
    <col min="2936" max="2936" width="10.42578125" style="17" customWidth="1"/>
    <col min="2937" max="2937" width="7.28515625" style="17" customWidth="1"/>
    <col min="2938" max="2938" width="12.28515625" style="17" customWidth="1"/>
    <col min="2939" max="2939" width="12.7109375" style="17" customWidth="1"/>
    <col min="2940" max="2940" width="9.85546875" style="17" customWidth="1"/>
    <col min="2941" max="2941" width="12.7109375" style="17" customWidth="1"/>
    <col min="2942" max="2942" width="34.5703125" style="17" customWidth="1"/>
    <col min="2943" max="2943" width="10.5703125" style="17" customWidth="1"/>
    <col min="2944" max="2944" width="13.42578125" style="17" customWidth="1"/>
    <col min="2945" max="2945" width="11" style="17" customWidth="1"/>
    <col min="2946" max="2946" width="12.7109375" style="17" customWidth="1"/>
    <col min="2947" max="2947" width="10.28515625" style="17" customWidth="1"/>
    <col min="2948" max="2948" width="10" style="17" customWidth="1"/>
    <col min="2949" max="2949" width="10.42578125" style="17" customWidth="1"/>
    <col min="2950" max="2950" width="10.140625" style="17" customWidth="1"/>
    <col min="2951" max="2951" width="10.7109375" style="17" customWidth="1"/>
    <col min="2952" max="2953" width="10" style="17" customWidth="1"/>
    <col min="2954" max="2954" width="10.28515625" style="17" customWidth="1"/>
    <col min="2955" max="2955" width="10" style="17" customWidth="1"/>
    <col min="2956" max="2956" width="9.85546875" style="17" customWidth="1"/>
    <col min="2957" max="2957" width="10.28515625" style="17" customWidth="1"/>
    <col min="2958" max="2958" width="9.85546875" style="17" customWidth="1"/>
    <col min="2959" max="2959" width="15.7109375" style="17" customWidth="1"/>
    <col min="2960" max="3190" width="9.140625" style="17"/>
    <col min="3191" max="3191" width="10.5703125" style="17" customWidth="1"/>
    <col min="3192" max="3192" width="10.42578125" style="17" customWidth="1"/>
    <col min="3193" max="3193" width="7.28515625" style="17" customWidth="1"/>
    <col min="3194" max="3194" width="12.28515625" style="17" customWidth="1"/>
    <col min="3195" max="3195" width="12.7109375" style="17" customWidth="1"/>
    <col min="3196" max="3196" width="9.85546875" style="17" customWidth="1"/>
    <col min="3197" max="3197" width="12.7109375" style="17" customWidth="1"/>
    <col min="3198" max="3198" width="34.5703125" style="17" customWidth="1"/>
    <col min="3199" max="3199" width="10.5703125" style="17" customWidth="1"/>
    <col min="3200" max="3200" width="13.42578125" style="17" customWidth="1"/>
    <col min="3201" max="3201" width="11" style="17" customWidth="1"/>
    <col min="3202" max="3202" width="12.7109375" style="17" customWidth="1"/>
    <col min="3203" max="3203" width="10.28515625" style="17" customWidth="1"/>
    <col min="3204" max="3204" width="10" style="17" customWidth="1"/>
    <col min="3205" max="3205" width="10.42578125" style="17" customWidth="1"/>
    <col min="3206" max="3206" width="10.140625" style="17" customWidth="1"/>
    <col min="3207" max="3207" width="10.7109375" style="17" customWidth="1"/>
    <col min="3208" max="3209" width="10" style="17" customWidth="1"/>
    <col min="3210" max="3210" width="10.28515625" style="17" customWidth="1"/>
    <col min="3211" max="3211" width="10" style="17" customWidth="1"/>
    <col min="3212" max="3212" width="9.85546875" style="17" customWidth="1"/>
    <col min="3213" max="3213" width="10.28515625" style="17" customWidth="1"/>
    <col min="3214" max="3214" width="9.85546875" style="17" customWidth="1"/>
    <col min="3215" max="3215" width="15.7109375" style="17" customWidth="1"/>
    <col min="3216" max="3446" width="9.140625" style="17"/>
    <col min="3447" max="3447" width="10.5703125" style="17" customWidth="1"/>
    <col min="3448" max="3448" width="10.42578125" style="17" customWidth="1"/>
    <col min="3449" max="3449" width="7.28515625" style="17" customWidth="1"/>
    <col min="3450" max="3450" width="12.28515625" style="17" customWidth="1"/>
    <col min="3451" max="3451" width="12.7109375" style="17" customWidth="1"/>
    <col min="3452" max="3452" width="9.85546875" style="17" customWidth="1"/>
    <col min="3453" max="3453" width="12.7109375" style="17" customWidth="1"/>
    <col min="3454" max="3454" width="34.5703125" style="17" customWidth="1"/>
    <col min="3455" max="3455" width="10.5703125" style="17" customWidth="1"/>
    <col min="3456" max="3456" width="13.42578125" style="17" customWidth="1"/>
    <col min="3457" max="3457" width="11" style="17" customWidth="1"/>
    <col min="3458" max="3458" width="12.7109375" style="17" customWidth="1"/>
    <col min="3459" max="3459" width="10.28515625" style="17" customWidth="1"/>
    <col min="3460" max="3460" width="10" style="17" customWidth="1"/>
    <col min="3461" max="3461" width="10.42578125" style="17" customWidth="1"/>
    <col min="3462" max="3462" width="10.140625" style="17" customWidth="1"/>
    <col min="3463" max="3463" width="10.7109375" style="17" customWidth="1"/>
    <col min="3464" max="3465" width="10" style="17" customWidth="1"/>
    <col min="3466" max="3466" width="10.28515625" style="17" customWidth="1"/>
    <col min="3467" max="3467" width="10" style="17" customWidth="1"/>
    <col min="3468" max="3468" width="9.85546875" style="17" customWidth="1"/>
    <col min="3469" max="3469" width="10.28515625" style="17" customWidth="1"/>
    <col min="3470" max="3470" width="9.85546875" style="17" customWidth="1"/>
    <col min="3471" max="3471" width="15.7109375" style="17" customWidth="1"/>
    <col min="3472" max="3702" width="9.140625" style="17"/>
    <col min="3703" max="3703" width="10.5703125" style="17" customWidth="1"/>
    <col min="3704" max="3704" width="10.42578125" style="17" customWidth="1"/>
    <col min="3705" max="3705" width="7.28515625" style="17" customWidth="1"/>
    <col min="3706" max="3706" width="12.28515625" style="17" customWidth="1"/>
    <col min="3707" max="3707" width="12.7109375" style="17" customWidth="1"/>
    <col min="3708" max="3708" width="9.85546875" style="17" customWidth="1"/>
    <col min="3709" max="3709" width="12.7109375" style="17" customWidth="1"/>
    <col min="3710" max="3710" width="34.5703125" style="17" customWidth="1"/>
    <col min="3711" max="3711" width="10.5703125" style="17" customWidth="1"/>
    <col min="3712" max="3712" width="13.42578125" style="17" customWidth="1"/>
    <col min="3713" max="3713" width="11" style="17" customWidth="1"/>
    <col min="3714" max="3714" width="12.7109375" style="17" customWidth="1"/>
    <col min="3715" max="3715" width="10.28515625" style="17" customWidth="1"/>
    <col min="3716" max="3716" width="10" style="17" customWidth="1"/>
    <col min="3717" max="3717" width="10.42578125" style="17" customWidth="1"/>
    <col min="3718" max="3718" width="10.140625" style="17" customWidth="1"/>
    <col min="3719" max="3719" width="10.7109375" style="17" customWidth="1"/>
    <col min="3720" max="3721" width="10" style="17" customWidth="1"/>
    <col min="3722" max="3722" width="10.28515625" style="17" customWidth="1"/>
    <col min="3723" max="3723" width="10" style="17" customWidth="1"/>
    <col min="3724" max="3724" width="9.85546875" style="17" customWidth="1"/>
    <col min="3725" max="3725" width="10.28515625" style="17" customWidth="1"/>
    <col min="3726" max="3726" width="9.85546875" style="17" customWidth="1"/>
    <col min="3727" max="3727" width="15.7109375" style="17" customWidth="1"/>
    <col min="3728" max="3958" width="9.140625" style="17"/>
    <col min="3959" max="3959" width="10.5703125" style="17" customWidth="1"/>
    <col min="3960" max="3960" width="10.42578125" style="17" customWidth="1"/>
    <col min="3961" max="3961" width="7.28515625" style="17" customWidth="1"/>
    <col min="3962" max="3962" width="12.28515625" style="17" customWidth="1"/>
    <col min="3963" max="3963" width="12.7109375" style="17" customWidth="1"/>
    <col min="3964" max="3964" width="9.85546875" style="17" customWidth="1"/>
    <col min="3965" max="3965" width="12.7109375" style="17" customWidth="1"/>
    <col min="3966" max="3966" width="34.5703125" style="17" customWidth="1"/>
    <col min="3967" max="3967" width="10.5703125" style="17" customWidth="1"/>
    <col min="3968" max="3968" width="13.42578125" style="17" customWidth="1"/>
    <col min="3969" max="3969" width="11" style="17" customWidth="1"/>
    <col min="3970" max="3970" width="12.7109375" style="17" customWidth="1"/>
    <col min="3971" max="3971" width="10.28515625" style="17" customWidth="1"/>
    <col min="3972" max="3972" width="10" style="17" customWidth="1"/>
    <col min="3973" max="3973" width="10.42578125" style="17" customWidth="1"/>
    <col min="3974" max="3974" width="10.140625" style="17" customWidth="1"/>
    <col min="3975" max="3975" width="10.7109375" style="17" customWidth="1"/>
    <col min="3976" max="3977" width="10" style="17" customWidth="1"/>
    <col min="3978" max="3978" width="10.28515625" style="17" customWidth="1"/>
    <col min="3979" max="3979" width="10" style="17" customWidth="1"/>
    <col min="3980" max="3980" width="9.85546875" style="17" customWidth="1"/>
    <col min="3981" max="3981" width="10.28515625" style="17" customWidth="1"/>
    <col min="3982" max="3982" width="9.85546875" style="17" customWidth="1"/>
    <col min="3983" max="3983" width="15.7109375" style="17" customWidth="1"/>
    <col min="3984" max="4214" width="9.140625" style="17"/>
    <col min="4215" max="4215" width="10.5703125" style="17" customWidth="1"/>
    <col min="4216" max="4216" width="10.42578125" style="17" customWidth="1"/>
    <col min="4217" max="4217" width="7.28515625" style="17" customWidth="1"/>
    <col min="4218" max="4218" width="12.28515625" style="17" customWidth="1"/>
    <col min="4219" max="4219" width="12.7109375" style="17" customWidth="1"/>
    <col min="4220" max="4220" width="9.85546875" style="17" customWidth="1"/>
    <col min="4221" max="4221" width="12.7109375" style="17" customWidth="1"/>
    <col min="4222" max="4222" width="34.5703125" style="17" customWidth="1"/>
    <col min="4223" max="4223" width="10.5703125" style="17" customWidth="1"/>
    <col min="4224" max="4224" width="13.42578125" style="17" customWidth="1"/>
    <col min="4225" max="4225" width="11" style="17" customWidth="1"/>
    <col min="4226" max="4226" width="12.7109375" style="17" customWidth="1"/>
    <col min="4227" max="4227" width="10.28515625" style="17" customWidth="1"/>
    <col min="4228" max="4228" width="10" style="17" customWidth="1"/>
    <col min="4229" max="4229" width="10.42578125" style="17" customWidth="1"/>
    <col min="4230" max="4230" width="10.140625" style="17" customWidth="1"/>
    <col min="4231" max="4231" width="10.7109375" style="17" customWidth="1"/>
    <col min="4232" max="4233" width="10" style="17" customWidth="1"/>
    <col min="4234" max="4234" width="10.28515625" style="17" customWidth="1"/>
    <col min="4235" max="4235" width="10" style="17" customWidth="1"/>
    <col min="4236" max="4236" width="9.85546875" style="17" customWidth="1"/>
    <col min="4237" max="4237" width="10.28515625" style="17" customWidth="1"/>
    <col min="4238" max="4238" width="9.85546875" style="17" customWidth="1"/>
    <col min="4239" max="4239" width="15.7109375" style="17" customWidth="1"/>
    <col min="4240" max="4470" width="9.140625" style="17"/>
    <col min="4471" max="4471" width="10.5703125" style="17" customWidth="1"/>
    <col min="4472" max="4472" width="10.42578125" style="17" customWidth="1"/>
    <col min="4473" max="4473" width="7.28515625" style="17" customWidth="1"/>
    <col min="4474" max="4474" width="12.28515625" style="17" customWidth="1"/>
    <col min="4475" max="4475" width="12.7109375" style="17" customWidth="1"/>
    <col min="4476" max="4476" width="9.85546875" style="17" customWidth="1"/>
    <col min="4477" max="4477" width="12.7109375" style="17" customWidth="1"/>
    <col min="4478" max="4478" width="34.5703125" style="17" customWidth="1"/>
    <col min="4479" max="4479" width="10.5703125" style="17" customWidth="1"/>
    <col min="4480" max="4480" width="13.42578125" style="17" customWidth="1"/>
    <col min="4481" max="4481" width="11" style="17" customWidth="1"/>
    <col min="4482" max="4482" width="12.7109375" style="17" customWidth="1"/>
    <col min="4483" max="4483" width="10.28515625" style="17" customWidth="1"/>
    <col min="4484" max="4484" width="10" style="17" customWidth="1"/>
    <col min="4485" max="4485" width="10.42578125" style="17" customWidth="1"/>
    <col min="4486" max="4486" width="10.140625" style="17" customWidth="1"/>
    <col min="4487" max="4487" width="10.7109375" style="17" customWidth="1"/>
    <col min="4488" max="4489" width="10" style="17" customWidth="1"/>
    <col min="4490" max="4490" width="10.28515625" style="17" customWidth="1"/>
    <col min="4491" max="4491" width="10" style="17" customWidth="1"/>
    <col min="4492" max="4492" width="9.85546875" style="17" customWidth="1"/>
    <col min="4493" max="4493" width="10.28515625" style="17" customWidth="1"/>
    <col min="4494" max="4494" width="9.85546875" style="17" customWidth="1"/>
    <col min="4495" max="4495" width="15.7109375" style="17" customWidth="1"/>
    <col min="4496" max="4726" width="9.140625" style="17"/>
    <col min="4727" max="4727" width="10.5703125" style="17" customWidth="1"/>
    <col min="4728" max="4728" width="10.42578125" style="17" customWidth="1"/>
    <col min="4729" max="4729" width="7.28515625" style="17" customWidth="1"/>
    <col min="4730" max="4730" width="12.28515625" style="17" customWidth="1"/>
    <col min="4731" max="4731" width="12.7109375" style="17" customWidth="1"/>
    <col min="4732" max="4732" width="9.85546875" style="17" customWidth="1"/>
    <col min="4733" max="4733" width="12.7109375" style="17" customWidth="1"/>
    <col min="4734" max="4734" width="34.5703125" style="17" customWidth="1"/>
    <col min="4735" max="4735" width="10.5703125" style="17" customWidth="1"/>
    <col min="4736" max="4736" width="13.42578125" style="17" customWidth="1"/>
    <col min="4737" max="4737" width="11" style="17" customWidth="1"/>
    <col min="4738" max="4738" width="12.7109375" style="17" customWidth="1"/>
    <col min="4739" max="4739" width="10.28515625" style="17" customWidth="1"/>
    <col min="4740" max="4740" width="10" style="17" customWidth="1"/>
    <col min="4741" max="4741" width="10.42578125" style="17" customWidth="1"/>
    <col min="4742" max="4742" width="10.140625" style="17" customWidth="1"/>
    <col min="4743" max="4743" width="10.7109375" style="17" customWidth="1"/>
    <col min="4744" max="4745" width="10" style="17" customWidth="1"/>
    <col min="4746" max="4746" width="10.28515625" style="17" customWidth="1"/>
    <col min="4747" max="4747" width="10" style="17" customWidth="1"/>
    <col min="4748" max="4748" width="9.85546875" style="17" customWidth="1"/>
    <col min="4749" max="4749" width="10.28515625" style="17" customWidth="1"/>
    <col min="4750" max="4750" width="9.85546875" style="17" customWidth="1"/>
    <col min="4751" max="4751" width="15.7109375" style="17" customWidth="1"/>
    <col min="4752" max="4982" width="9.140625" style="17"/>
    <col min="4983" max="4983" width="10.5703125" style="17" customWidth="1"/>
    <col min="4984" max="4984" width="10.42578125" style="17" customWidth="1"/>
    <col min="4985" max="4985" width="7.28515625" style="17" customWidth="1"/>
    <col min="4986" max="4986" width="12.28515625" style="17" customWidth="1"/>
    <col min="4987" max="4987" width="12.7109375" style="17" customWidth="1"/>
    <col min="4988" max="4988" width="9.85546875" style="17" customWidth="1"/>
    <col min="4989" max="4989" width="12.7109375" style="17" customWidth="1"/>
    <col min="4990" max="4990" width="34.5703125" style="17" customWidth="1"/>
    <col min="4991" max="4991" width="10.5703125" style="17" customWidth="1"/>
    <col min="4992" max="4992" width="13.42578125" style="17" customWidth="1"/>
    <col min="4993" max="4993" width="11" style="17" customWidth="1"/>
    <col min="4994" max="4994" width="12.7109375" style="17" customWidth="1"/>
    <col min="4995" max="4995" width="10.28515625" style="17" customWidth="1"/>
    <col min="4996" max="4996" width="10" style="17" customWidth="1"/>
    <col min="4997" max="4997" width="10.42578125" style="17" customWidth="1"/>
    <col min="4998" max="4998" width="10.140625" style="17" customWidth="1"/>
    <col min="4999" max="4999" width="10.7109375" style="17" customWidth="1"/>
    <col min="5000" max="5001" width="10" style="17" customWidth="1"/>
    <col min="5002" max="5002" width="10.28515625" style="17" customWidth="1"/>
    <col min="5003" max="5003" width="10" style="17" customWidth="1"/>
    <col min="5004" max="5004" width="9.85546875" style="17" customWidth="1"/>
    <col min="5005" max="5005" width="10.28515625" style="17" customWidth="1"/>
    <col min="5006" max="5006" width="9.85546875" style="17" customWidth="1"/>
    <col min="5007" max="5007" width="15.7109375" style="17" customWidth="1"/>
    <col min="5008" max="5238" width="9.140625" style="17"/>
    <col min="5239" max="5239" width="10.5703125" style="17" customWidth="1"/>
    <col min="5240" max="5240" width="10.42578125" style="17" customWidth="1"/>
    <col min="5241" max="5241" width="7.28515625" style="17" customWidth="1"/>
    <col min="5242" max="5242" width="12.28515625" style="17" customWidth="1"/>
    <col min="5243" max="5243" width="12.7109375" style="17" customWidth="1"/>
    <col min="5244" max="5244" width="9.85546875" style="17" customWidth="1"/>
    <col min="5245" max="5245" width="12.7109375" style="17" customWidth="1"/>
    <col min="5246" max="5246" width="34.5703125" style="17" customWidth="1"/>
    <col min="5247" max="5247" width="10.5703125" style="17" customWidth="1"/>
    <col min="5248" max="5248" width="13.42578125" style="17" customWidth="1"/>
    <col min="5249" max="5249" width="11" style="17" customWidth="1"/>
    <col min="5250" max="5250" width="12.7109375" style="17" customWidth="1"/>
    <col min="5251" max="5251" width="10.28515625" style="17" customWidth="1"/>
    <col min="5252" max="5252" width="10" style="17" customWidth="1"/>
    <col min="5253" max="5253" width="10.42578125" style="17" customWidth="1"/>
    <col min="5254" max="5254" width="10.140625" style="17" customWidth="1"/>
    <col min="5255" max="5255" width="10.7109375" style="17" customWidth="1"/>
    <col min="5256" max="5257" width="10" style="17" customWidth="1"/>
    <col min="5258" max="5258" width="10.28515625" style="17" customWidth="1"/>
    <col min="5259" max="5259" width="10" style="17" customWidth="1"/>
    <col min="5260" max="5260" width="9.85546875" style="17" customWidth="1"/>
    <col min="5261" max="5261" width="10.28515625" style="17" customWidth="1"/>
    <col min="5262" max="5262" width="9.85546875" style="17" customWidth="1"/>
    <col min="5263" max="5263" width="15.7109375" style="17" customWidth="1"/>
    <col min="5264" max="5494" width="9.140625" style="17"/>
    <col min="5495" max="5495" width="10.5703125" style="17" customWidth="1"/>
    <col min="5496" max="5496" width="10.42578125" style="17" customWidth="1"/>
    <col min="5497" max="5497" width="7.28515625" style="17" customWidth="1"/>
    <col min="5498" max="5498" width="12.28515625" style="17" customWidth="1"/>
    <col min="5499" max="5499" width="12.7109375" style="17" customWidth="1"/>
    <col min="5500" max="5500" width="9.85546875" style="17" customWidth="1"/>
    <col min="5501" max="5501" width="12.7109375" style="17" customWidth="1"/>
    <col min="5502" max="5502" width="34.5703125" style="17" customWidth="1"/>
    <col min="5503" max="5503" width="10.5703125" style="17" customWidth="1"/>
    <col min="5504" max="5504" width="13.42578125" style="17" customWidth="1"/>
    <col min="5505" max="5505" width="11" style="17" customWidth="1"/>
    <col min="5506" max="5506" width="12.7109375" style="17" customWidth="1"/>
    <col min="5507" max="5507" width="10.28515625" style="17" customWidth="1"/>
    <col min="5508" max="5508" width="10" style="17" customWidth="1"/>
    <col min="5509" max="5509" width="10.42578125" style="17" customWidth="1"/>
    <col min="5510" max="5510" width="10.140625" style="17" customWidth="1"/>
    <col min="5511" max="5511" width="10.7109375" style="17" customWidth="1"/>
    <col min="5512" max="5513" width="10" style="17" customWidth="1"/>
    <col min="5514" max="5514" width="10.28515625" style="17" customWidth="1"/>
    <col min="5515" max="5515" width="10" style="17" customWidth="1"/>
    <col min="5516" max="5516" width="9.85546875" style="17" customWidth="1"/>
    <col min="5517" max="5517" width="10.28515625" style="17" customWidth="1"/>
    <col min="5518" max="5518" width="9.85546875" style="17" customWidth="1"/>
    <col min="5519" max="5519" width="15.7109375" style="17" customWidth="1"/>
    <col min="5520" max="5750" width="9.140625" style="17"/>
    <col min="5751" max="5751" width="10.5703125" style="17" customWidth="1"/>
    <col min="5752" max="5752" width="10.42578125" style="17" customWidth="1"/>
    <col min="5753" max="5753" width="7.28515625" style="17" customWidth="1"/>
    <col min="5754" max="5754" width="12.28515625" style="17" customWidth="1"/>
    <col min="5755" max="5755" width="12.7109375" style="17" customWidth="1"/>
    <col min="5756" max="5756" width="9.85546875" style="17" customWidth="1"/>
    <col min="5757" max="5757" width="12.7109375" style="17" customWidth="1"/>
    <col min="5758" max="5758" width="34.5703125" style="17" customWidth="1"/>
    <col min="5759" max="5759" width="10.5703125" style="17" customWidth="1"/>
    <col min="5760" max="5760" width="13.42578125" style="17" customWidth="1"/>
    <col min="5761" max="5761" width="11" style="17" customWidth="1"/>
    <col min="5762" max="5762" width="12.7109375" style="17" customWidth="1"/>
    <col min="5763" max="5763" width="10.28515625" style="17" customWidth="1"/>
    <col min="5764" max="5764" width="10" style="17" customWidth="1"/>
    <col min="5765" max="5765" width="10.42578125" style="17" customWidth="1"/>
    <col min="5766" max="5766" width="10.140625" style="17" customWidth="1"/>
    <col min="5767" max="5767" width="10.7109375" style="17" customWidth="1"/>
    <col min="5768" max="5769" width="10" style="17" customWidth="1"/>
    <col min="5770" max="5770" width="10.28515625" style="17" customWidth="1"/>
    <col min="5771" max="5771" width="10" style="17" customWidth="1"/>
    <col min="5772" max="5772" width="9.85546875" style="17" customWidth="1"/>
    <col min="5773" max="5773" width="10.28515625" style="17" customWidth="1"/>
    <col min="5774" max="5774" width="9.85546875" style="17" customWidth="1"/>
    <col min="5775" max="5775" width="15.7109375" style="17" customWidth="1"/>
    <col min="5776" max="6006" width="9.140625" style="17"/>
    <col min="6007" max="6007" width="10.5703125" style="17" customWidth="1"/>
    <col min="6008" max="6008" width="10.42578125" style="17" customWidth="1"/>
    <col min="6009" max="6009" width="7.28515625" style="17" customWidth="1"/>
    <col min="6010" max="6010" width="12.28515625" style="17" customWidth="1"/>
    <col min="6011" max="6011" width="12.7109375" style="17" customWidth="1"/>
    <col min="6012" max="6012" width="9.85546875" style="17" customWidth="1"/>
    <col min="6013" max="6013" width="12.7109375" style="17" customWidth="1"/>
    <col min="6014" max="6014" width="34.5703125" style="17" customWidth="1"/>
    <col min="6015" max="6015" width="10.5703125" style="17" customWidth="1"/>
    <col min="6016" max="6016" width="13.42578125" style="17" customWidth="1"/>
    <col min="6017" max="6017" width="11" style="17" customWidth="1"/>
    <col min="6018" max="6018" width="12.7109375" style="17" customWidth="1"/>
    <col min="6019" max="6019" width="10.28515625" style="17" customWidth="1"/>
    <col min="6020" max="6020" width="10" style="17" customWidth="1"/>
    <col min="6021" max="6021" width="10.42578125" style="17" customWidth="1"/>
    <col min="6022" max="6022" width="10.140625" style="17" customWidth="1"/>
    <col min="6023" max="6023" width="10.7109375" style="17" customWidth="1"/>
    <col min="6024" max="6025" width="10" style="17" customWidth="1"/>
    <col min="6026" max="6026" width="10.28515625" style="17" customWidth="1"/>
    <col min="6027" max="6027" width="10" style="17" customWidth="1"/>
    <col min="6028" max="6028" width="9.85546875" style="17" customWidth="1"/>
    <col min="6029" max="6029" width="10.28515625" style="17" customWidth="1"/>
    <col min="6030" max="6030" width="9.85546875" style="17" customWidth="1"/>
    <col min="6031" max="6031" width="15.7109375" style="17" customWidth="1"/>
    <col min="6032" max="6262" width="9.140625" style="17"/>
    <col min="6263" max="6263" width="10.5703125" style="17" customWidth="1"/>
    <col min="6264" max="6264" width="10.42578125" style="17" customWidth="1"/>
    <col min="6265" max="6265" width="7.28515625" style="17" customWidth="1"/>
    <col min="6266" max="6266" width="12.28515625" style="17" customWidth="1"/>
    <col min="6267" max="6267" width="12.7109375" style="17" customWidth="1"/>
    <col min="6268" max="6268" width="9.85546875" style="17" customWidth="1"/>
    <col min="6269" max="6269" width="12.7109375" style="17" customWidth="1"/>
    <col min="6270" max="6270" width="34.5703125" style="17" customWidth="1"/>
    <col min="6271" max="6271" width="10.5703125" style="17" customWidth="1"/>
    <col min="6272" max="6272" width="13.42578125" style="17" customWidth="1"/>
    <col min="6273" max="6273" width="11" style="17" customWidth="1"/>
    <col min="6274" max="6274" width="12.7109375" style="17" customWidth="1"/>
    <col min="6275" max="6275" width="10.28515625" style="17" customWidth="1"/>
    <col min="6276" max="6276" width="10" style="17" customWidth="1"/>
    <col min="6277" max="6277" width="10.42578125" style="17" customWidth="1"/>
    <col min="6278" max="6278" width="10.140625" style="17" customWidth="1"/>
    <col min="6279" max="6279" width="10.7109375" style="17" customWidth="1"/>
    <col min="6280" max="6281" width="10" style="17" customWidth="1"/>
    <col min="6282" max="6282" width="10.28515625" style="17" customWidth="1"/>
    <col min="6283" max="6283" width="10" style="17" customWidth="1"/>
    <col min="6284" max="6284" width="9.85546875" style="17" customWidth="1"/>
    <col min="6285" max="6285" width="10.28515625" style="17" customWidth="1"/>
    <col min="6286" max="6286" width="9.85546875" style="17" customWidth="1"/>
    <col min="6287" max="6287" width="15.7109375" style="17" customWidth="1"/>
    <col min="6288" max="6518" width="9.140625" style="17"/>
    <col min="6519" max="6519" width="10.5703125" style="17" customWidth="1"/>
    <col min="6520" max="6520" width="10.42578125" style="17" customWidth="1"/>
    <col min="6521" max="6521" width="7.28515625" style="17" customWidth="1"/>
    <col min="6522" max="6522" width="12.28515625" style="17" customWidth="1"/>
    <col min="6523" max="6523" width="12.7109375" style="17" customWidth="1"/>
    <col min="6524" max="6524" width="9.85546875" style="17" customWidth="1"/>
    <col min="6525" max="6525" width="12.7109375" style="17" customWidth="1"/>
    <col min="6526" max="6526" width="34.5703125" style="17" customWidth="1"/>
    <col min="6527" max="6527" width="10.5703125" style="17" customWidth="1"/>
    <col min="6528" max="6528" width="13.42578125" style="17" customWidth="1"/>
    <col min="6529" max="6529" width="11" style="17" customWidth="1"/>
    <col min="6530" max="6530" width="12.7109375" style="17" customWidth="1"/>
    <col min="6531" max="6531" width="10.28515625" style="17" customWidth="1"/>
    <col min="6532" max="6532" width="10" style="17" customWidth="1"/>
    <col min="6533" max="6533" width="10.42578125" style="17" customWidth="1"/>
    <col min="6534" max="6534" width="10.140625" style="17" customWidth="1"/>
    <col min="6535" max="6535" width="10.7109375" style="17" customWidth="1"/>
    <col min="6536" max="6537" width="10" style="17" customWidth="1"/>
    <col min="6538" max="6538" width="10.28515625" style="17" customWidth="1"/>
    <col min="6539" max="6539" width="10" style="17" customWidth="1"/>
    <col min="6540" max="6540" width="9.85546875" style="17" customWidth="1"/>
    <col min="6541" max="6541" width="10.28515625" style="17" customWidth="1"/>
    <col min="6542" max="6542" width="9.85546875" style="17" customWidth="1"/>
    <col min="6543" max="6543" width="15.7109375" style="17" customWidth="1"/>
    <col min="6544" max="6774" width="9.140625" style="17"/>
    <col min="6775" max="6775" width="10.5703125" style="17" customWidth="1"/>
    <col min="6776" max="6776" width="10.42578125" style="17" customWidth="1"/>
    <col min="6777" max="6777" width="7.28515625" style="17" customWidth="1"/>
    <col min="6778" max="6778" width="12.28515625" style="17" customWidth="1"/>
    <col min="6779" max="6779" width="12.7109375" style="17" customWidth="1"/>
    <col min="6780" max="6780" width="9.85546875" style="17" customWidth="1"/>
    <col min="6781" max="6781" width="12.7109375" style="17" customWidth="1"/>
    <col min="6782" max="6782" width="34.5703125" style="17" customWidth="1"/>
    <col min="6783" max="6783" width="10.5703125" style="17" customWidth="1"/>
    <col min="6784" max="6784" width="13.42578125" style="17" customWidth="1"/>
    <col min="6785" max="6785" width="11" style="17" customWidth="1"/>
    <col min="6786" max="6786" width="12.7109375" style="17" customWidth="1"/>
    <col min="6787" max="6787" width="10.28515625" style="17" customWidth="1"/>
    <col min="6788" max="6788" width="10" style="17" customWidth="1"/>
    <col min="6789" max="6789" width="10.42578125" style="17" customWidth="1"/>
    <col min="6790" max="6790" width="10.140625" style="17" customWidth="1"/>
    <col min="6791" max="6791" width="10.7109375" style="17" customWidth="1"/>
    <col min="6792" max="6793" width="10" style="17" customWidth="1"/>
    <col min="6794" max="6794" width="10.28515625" style="17" customWidth="1"/>
    <col min="6795" max="6795" width="10" style="17" customWidth="1"/>
    <col min="6796" max="6796" width="9.85546875" style="17" customWidth="1"/>
    <col min="6797" max="6797" width="10.28515625" style="17" customWidth="1"/>
    <col min="6798" max="6798" width="9.85546875" style="17" customWidth="1"/>
    <col min="6799" max="6799" width="15.7109375" style="17" customWidth="1"/>
    <col min="6800" max="7030" width="9.140625" style="17"/>
    <col min="7031" max="7031" width="10.5703125" style="17" customWidth="1"/>
    <col min="7032" max="7032" width="10.42578125" style="17" customWidth="1"/>
    <col min="7033" max="7033" width="7.28515625" style="17" customWidth="1"/>
    <col min="7034" max="7034" width="12.28515625" style="17" customWidth="1"/>
    <col min="7035" max="7035" width="12.7109375" style="17" customWidth="1"/>
    <col min="7036" max="7036" width="9.85546875" style="17" customWidth="1"/>
    <col min="7037" max="7037" width="12.7109375" style="17" customWidth="1"/>
    <col min="7038" max="7038" width="34.5703125" style="17" customWidth="1"/>
    <col min="7039" max="7039" width="10.5703125" style="17" customWidth="1"/>
    <col min="7040" max="7040" width="13.42578125" style="17" customWidth="1"/>
    <col min="7041" max="7041" width="11" style="17" customWidth="1"/>
    <col min="7042" max="7042" width="12.7109375" style="17" customWidth="1"/>
    <col min="7043" max="7043" width="10.28515625" style="17" customWidth="1"/>
    <col min="7044" max="7044" width="10" style="17" customWidth="1"/>
    <col min="7045" max="7045" width="10.42578125" style="17" customWidth="1"/>
    <col min="7046" max="7046" width="10.140625" style="17" customWidth="1"/>
    <col min="7047" max="7047" width="10.7109375" style="17" customWidth="1"/>
    <col min="7048" max="7049" width="10" style="17" customWidth="1"/>
    <col min="7050" max="7050" width="10.28515625" style="17" customWidth="1"/>
    <col min="7051" max="7051" width="10" style="17" customWidth="1"/>
    <col min="7052" max="7052" width="9.85546875" style="17" customWidth="1"/>
    <col min="7053" max="7053" width="10.28515625" style="17" customWidth="1"/>
    <col min="7054" max="7054" width="9.85546875" style="17" customWidth="1"/>
    <col min="7055" max="7055" width="15.7109375" style="17" customWidth="1"/>
    <col min="7056" max="7286" width="9.140625" style="17"/>
    <col min="7287" max="7287" width="10.5703125" style="17" customWidth="1"/>
    <col min="7288" max="7288" width="10.42578125" style="17" customWidth="1"/>
    <col min="7289" max="7289" width="7.28515625" style="17" customWidth="1"/>
    <col min="7290" max="7290" width="12.28515625" style="17" customWidth="1"/>
    <col min="7291" max="7291" width="12.7109375" style="17" customWidth="1"/>
    <col min="7292" max="7292" width="9.85546875" style="17" customWidth="1"/>
    <col min="7293" max="7293" width="12.7109375" style="17" customWidth="1"/>
    <col min="7294" max="7294" width="34.5703125" style="17" customWidth="1"/>
    <col min="7295" max="7295" width="10.5703125" style="17" customWidth="1"/>
    <col min="7296" max="7296" width="13.42578125" style="17" customWidth="1"/>
    <col min="7297" max="7297" width="11" style="17" customWidth="1"/>
    <col min="7298" max="7298" width="12.7109375" style="17" customWidth="1"/>
    <col min="7299" max="7299" width="10.28515625" style="17" customWidth="1"/>
    <col min="7300" max="7300" width="10" style="17" customWidth="1"/>
    <col min="7301" max="7301" width="10.42578125" style="17" customWidth="1"/>
    <col min="7302" max="7302" width="10.140625" style="17" customWidth="1"/>
    <col min="7303" max="7303" width="10.7109375" style="17" customWidth="1"/>
    <col min="7304" max="7305" width="10" style="17" customWidth="1"/>
    <col min="7306" max="7306" width="10.28515625" style="17" customWidth="1"/>
    <col min="7307" max="7307" width="10" style="17" customWidth="1"/>
    <col min="7308" max="7308" width="9.85546875" style="17" customWidth="1"/>
    <col min="7309" max="7309" width="10.28515625" style="17" customWidth="1"/>
    <col min="7310" max="7310" width="9.85546875" style="17" customWidth="1"/>
    <col min="7311" max="7311" width="15.7109375" style="17" customWidth="1"/>
    <col min="7312" max="7542" width="9.140625" style="17"/>
    <col min="7543" max="7543" width="10.5703125" style="17" customWidth="1"/>
    <col min="7544" max="7544" width="10.42578125" style="17" customWidth="1"/>
    <col min="7545" max="7545" width="7.28515625" style="17" customWidth="1"/>
    <col min="7546" max="7546" width="12.28515625" style="17" customWidth="1"/>
    <col min="7547" max="7547" width="12.7109375" style="17" customWidth="1"/>
    <col min="7548" max="7548" width="9.85546875" style="17" customWidth="1"/>
    <col min="7549" max="7549" width="12.7109375" style="17" customWidth="1"/>
    <col min="7550" max="7550" width="34.5703125" style="17" customWidth="1"/>
    <col min="7551" max="7551" width="10.5703125" style="17" customWidth="1"/>
    <col min="7552" max="7552" width="13.42578125" style="17" customWidth="1"/>
    <col min="7553" max="7553" width="11" style="17" customWidth="1"/>
    <col min="7554" max="7554" width="12.7109375" style="17" customWidth="1"/>
    <col min="7555" max="7555" width="10.28515625" style="17" customWidth="1"/>
    <col min="7556" max="7556" width="10" style="17" customWidth="1"/>
    <col min="7557" max="7557" width="10.42578125" style="17" customWidth="1"/>
    <col min="7558" max="7558" width="10.140625" style="17" customWidth="1"/>
    <col min="7559" max="7559" width="10.7109375" style="17" customWidth="1"/>
    <col min="7560" max="7561" width="10" style="17" customWidth="1"/>
    <col min="7562" max="7562" width="10.28515625" style="17" customWidth="1"/>
    <col min="7563" max="7563" width="10" style="17" customWidth="1"/>
    <col min="7564" max="7564" width="9.85546875" style="17" customWidth="1"/>
    <col min="7565" max="7565" width="10.28515625" style="17" customWidth="1"/>
    <col min="7566" max="7566" width="9.85546875" style="17" customWidth="1"/>
    <col min="7567" max="7567" width="15.7109375" style="17" customWidth="1"/>
    <col min="7568" max="7798" width="9.140625" style="17"/>
    <col min="7799" max="7799" width="10.5703125" style="17" customWidth="1"/>
    <col min="7800" max="7800" width="10.42578125" style="17" customWidth="1"/>
    <col min="7801" max="7801" width="7.28515625" style="17" customWidth="1"/>
    <col min="7802" max="7802" width="12.28515625" style="17" customWidth="1"/>
    <col min="7803" max="7803" width="12.7109375" style="17" customWidth="1"/>
    <col min="7804" max="7804" width="9.85546875" style="17" customWidth="1"/>
    <col min="7805" max="7805" width="12.7109375" style="17" customWidth="1"/>
    <col min="7806" max="7806" width="34.5703125" style="17" customWidth="1"/>
    <col min="7807" max="7807" width="10.5703125" style="17" customWidth="1"/>
    <col min="7808" max="7808" width="13.42578125" style="17" customWidth="1"/>
    <col min="7809" max="7809" width="11" style="17" customWidth="1"/>
    <col min="7810" max="7810" width="12.7109375" style="17" customWidth="1"/>
    <col min="7811" max="7811" width="10.28515625" style="17" customWidth="1"/>
    <col min="7812" max="7812" width="10" style="17" customWidth="1"/>
    <col min="7813" max="7813" width="10.42578125" style="17" customWidth="1"/>
    <col min="7814" max="7814" width="10.140625" style="17" customWidth="1"/>
    <col min="7815" max="7815" width="10.7109375" style="17" customWidth="1"/>
    <col min="7816" max="7817" width="10" style="17" customWidth="1"/>
    <col min="7818" max="7818" width="10.28515625" style="17" customWidth="1"/>
    <col min="7819" max="7819" width="10" style="17" customWidth="1"/>
    <col min="7820" max="7820" width="9.85546875" style="17" customWidth="1"/>
    <col min="7821" max="7821" width="10.28515625" style="17" customWidth="1"/>
    <col min="7822" max="7822" width="9.85546875" style="17" customWidth="1"/>
    <col min="7823" max="7823" width="15.7109375" style="17" customWidth="1"/>
    <col min="7824" max="8054" width="9.140625" style="17"/>
    <col min="8055" max="8055" width="10.5703125" style="17" customWidth="1"/>
    <col min="8056" max="8056" width="10.42578125" style="17" customWidth="1"/>
    <col min="8057" max="8057" width="7.28515625" style="17" customWidth="1"/>
    <col min="8058" max="8058" width="12.28515625" style="17" customWidth="1"/>
    <col min="8059" max="8059" width="12.7109375" style="17" customWidth="1"/>
    <col min="8060" max="8060" width="9.85546875" style="17" customWidth="1"/>
    <col min="8061" max="8061" width="12.7109375" style="17" customWidth="1"/>
    <col min="8062" max="8062" width="34.5703125" style="17" customWidth="1"/>
    <col min="8063" max="8063" width="10.5703125" style="17" customWidth="1"/>
    <col min="8064" max="8064" width="13.42578125" style="17" customWidth="1"/>
    <col min="8065" max="8065" width="11" style="17" customWidth="1"/>
    <col min="8066" max="8066" width="12.7109375" style="17" customWidth="1"/>
    <col min="8067" max="8067" width="10.28515625" style="17" customWidth="1"/>
    <col min="8068" max="8068" width="10" style="17" customWidth="1"/>
    <col min="8069" max="8069" width="10.42578125" style="17" customWidth="1"/>
    <col min="8070" max="8070" width="10.140625" style="17" customWidth="1"/>
    <col min="8071" max="8071" width="10.7109375" style="17" customWidth="1"/>
    <col min="8072" max="8073" width="10" style="17" customWidth="1"/>
    <col min="8074" max="8074" width="10.28515625" style="17" customWidth="1"/>
    <col min="8075" max="8075" width="10" style="17" customWidth="1"/>
    <col min="8076" max="8076" width="9.85546875" style="17" customWidth="1"/>
    <col min="8077" max="8077" width="10.28515625" style="17" customWidth="1"/>
    <col min="8078" max="8078" width="9.85546875" style="17" customWidth="1"/>
    <col min="8079" max="8079" width="15.7109375" style="17" customWidth="1"/>
    <col min="8080" max="8310" width="9.140625" style="17"/>
    <col min="8311" max="8311" width="10.5703125" style="17" customWidth="1"/>
    <col min="8312" max="8312" width="10.42578125" style="17" customWidth="1"/>
    <col min="8313" max="8313" width="7.28515625" style="17" customWidth="1"/>
    <col min="8314" max="8314" width="12.28515625" style="17" customWidth="1"/>
    <col min="8315" max="8315" width="12.7109375" style="17" customWidth="1"/>
    <col min="8316" max="8316" width="9.85546875" style="17" customWidth="1"/>
    <col min="8317" max="8317" width="12.7109375" style="17" customWidth="1"/>
    <col min="8318" max="8318" width="34.5703125" style="17" customWidth="1"/>
    <col min="8319" max="8319" width="10.5703125" style="17" customWidth="1"/>
    <col min="8320" max="8320" width="13.42578125" style="17" customWidth="1"/>
    <col min="8321" max="8321" width="11" style="17" customWidth="1"/>
    <col min="8322" max="8322" width="12.7109375" style="17" customWidth="1"/>
    <col min="8323" max="8323" width="10.28515625" style="17" customWidth="1"/>
    <col min="8324" max="8324" width="10" style="17" customWidth="1"/>
    <col min="8325" max="8325" width="10.42578125" style="17" customWidth="1"/>
    <col min="8326" max="8326" width="10.140625" style="17" customWidth="1"/>
    <col min="8327" max="8327" width="10.7109375" style="17" customWidth="1"/>
    <col min="8328" max="8329" width="10" style="17" customWidth="1"/>
    <col min="8330" max="8330" width="10.28515625" style="17" customWidth="1"/>
    <col min="8331" max="8331" width="10" style="17" customWidth="1"/>
    <col min="8332" max="8332" width="9.85546875" style="17" customWidth="1"/>
    <col min="8333" max="8333" width="10.28515625" style="17" customWidth="1"/>
    <col min="8334" max="8334" width="9.85546875" style="17" customWidth="1"/>
    <col min="8335" max="8335" width="15.7109375" style="17" customWidth="1"/>
    <col min="8336" max="8566" width="9.140625" style="17"/>
    <col min="8567" max="8567" width="10.5703125" style="17" customWidth="1"/>
    <col min="8568" max="8568" width="10.42578125" style="17" customWidth="1"/>
    <col min="8569" max="8569" width="7.28515625" style="17" customWidth="1"/>
    <col min="8570" max="8570" width="12.28515625" style="17" customWidth="1"/>
    <col min="8571" max="8571" width="12.7109375" style="17" customWidth="1"/>
    <col min="8572" max="8572" width="9.85546875" style="17" customWidth="1"/>
    <col min="8573" max="8573" width="12.7109375" style="17" customWidth="1"/>
    <col min="8574" max="8574" width="34.5703125" style="17" customWidth="1"/>
    <col min="8575" max="8575" width="10.5703125" style="17" customWidth="1"/>
    <col min="8576" max="8576" width="13.42578125" style="17" customWidth="1"/>
    <col min="8577" max="8577" width="11" style="17" customWidth="1"/>
    <col min="8578" max="8578" width="12.7109375" style="17" customWidth="1"/>
    <col min="8579" max="8579" width="10.28515625" style="17" customWidth="1"/>
    <col min="8580" max="8580" width="10" style="17" customWidth="1"/>
    <col min="8581" max="8581" width="10.42578125" style="17" customWidth="1"/>
    <col min="8582" max="8582" width="10.140625" style="17" customWidth="1"/>
    <col min="8583" max="8583" width="10.7109375" style="17" customWidth="1"/>
    <col min="8584" max="8585" width="10" style="17" customWidth="1"/>
    <col min="8586" max="8586" width="10.28515625" style="17" customWidth="1"/>
    <col min="8587" max="8587" width="10" style="17" customWidth="1"/>
    <col min="8588" max="8588" width="9.85546875" style="17" customWidth="1"/>
    <col min="8589" max="8589" width="10.28515625" style="17" customWidth="1"/>
    <col min="8590" max="8590" width="9.85546875" style="17" customWidth="1"/>
    <col min="8591" max="8591" width="15.7109375" style="17" customWidth="1"/>
    <col min="8592" max="8822" width="9.140625" style="17"/>
    <col min="8823" max="8823" width="10.5703125" style="17" customWidth="1"/>
    <col min="8824" max="8824" width="10.42578125" style="17" customWidth="1"/>
    <col min="8825" max="8825" width="7.28515625" style="17" customWidth="1"/>
    <col min="8826" max="8826" width="12.28515625" style="17" customWidth="1"/>
    <col min="8827" max="8827" width="12.7109375" style="17" customWidth="1"/>
    <col min="8828" max="8828" width="9.85546875" style="17" customWidth="1"/>
    <col min="8829" max="8829" width="12.7109375" style="17" customWidth="1"/>
    <col min="8830" max="8830" width="34.5703125" style="17" customWidth="1"/>
    <col min="8831" max="8831" width="10.5703125" style="17" customWidth="1"/>
    <col min="8832" max="8832" width="13.42578125" style="17" customWidth="1"/>
    <col min="8833" max="8833" width="11" style="17" customWidth="1"/>
    <col min="8834" max="8834" width="12.7109375" style="17" customWidth="1"/>
    <col min="8835" max="8835" width="10.28515625" style="17" customWidth="1"/>
    <col min="8836" max="8836" width="10" style="17" customWidth="1"/>
    <col min="8837" max="8837" width="10.42578125" style="17" customWidth="1"/>
    <col min="8838" max="8838" width="10.140625" style="17" customWidth="1"/>
    <col min="8839" max="8839" width="10.7109375" style="17" customWidth="1"/>
    <col min="8840" max="8841" width="10" style="17" customWidth="1"/>
    <col min="8842" max="8842" width="10.28515625" style="17" customWidth="1"/>
    <col min="8843" max="8843" width="10" style="17" customWidth="1"/>
    <col min="8844" max="8844" width="9.85546875" style="17" customWidth="1"/>
    <col min="8845" max="8845" width="10.28515625" style="17" customWidth="1"/>
    <col min="8846" max="8846" width="9.85546875" style="17" customWidth="1"/>
    <col min="8847" max="8847" width="15.7109375" style="17" customWidth="1"/>
    <col min="8848" max="9078" width="9.140625" style="17"/>
    <col min="9079" max="9079" width="10.5703125" style="17" customWidth="1"/>
    <col min="9080" max="9080" width="10.42578125" style="17" customWidth="1"/>
    <col min="9081" max="9081" width="7.28515625" style="17" customWidth="1"/>
    <col min="9082" max="9082" width="12.28515625" style="17" customWidth="1"/>
    <col min="9083" max="9083" width="12.7109375" style="17" customWidth="1"/>
    <col min="9084" max="9084" width="9.85546875" style="17" customWidth="1"/>
    <col min="9085" max="9085" width="12.7109375" style="17" customWidth="1"/>
    <col min="9086" max="9086" width="34.5703125" style="17" customWidth="1"/>
    <col min="9087" max="9087" width="10.5703125" style="17" customWidth="1"/>
    <col min="9088" max="9088" width="13.42578125" style="17" customWidth="1"/>
    <col min="9089" max="9089" width="11" style="17" customWidth="1"/>
    <col min="9090" max="9090" width="12.7109375" style="17" customWidth="1"/>
    <col min="9091" max="9091" width="10.28515625" style="17" customWidth="1"/>
    <col min="9092" max="9092" width="10" style="17" customWidth="1"/>
    <col min="9093" max="9093" width="10.42578125" style="17" customWidth="1"/>
    <col min="9094" max="9094" width="10.140625" style="17" customWidth="1"/>
    <col min="9095" max="9095" width="10.7109375" style="17" customWidth="1"/>
    <col min="9096" max="9097" width="10" style="17" customWidth="1"/>
    <col min="9098" max="9098" width="10.28515625" style="17" customWidth="1"/>
    <col min="9099" max="9099" width="10" style="17" customWidth="1"/>
    <col min="9100" max="9100" width="9.85546875" style="17" customWidth="1"/>
    <col min="9101" max="9101" width="10.28515625" style="17" customWidth="1"/>
    <col min="9102" max="9102" width="9.85546875" style="17" customWidth="1"/>
    <col min="9103" max="9103" width="15.7109375" style="17" customWidth="1"/>
    <col min="9104" max="9334" width="9.140625" style="17"/>
    <col min="9335" max="9335" width="10.5703125" style="17" customWidth="1"/>
    <col min="9336" max="9336" width="10.42578125" style="17" customWidth="1"/>
    <col min="9337" max="9337" width="7.28515625" style="17" customWidth="1"/>
    <col min="9338" max="9338" width="12.28515625" style="17" customWidth="1"/>
    <col min="9339" max="9339" width="12.7109375" style="17" customWidth="1"/>
    <col min="9340" max="9340" width="9.85546875" style="17" customWidth="1"/>
    <col min="9341" max="9341" width="12.7109375" style="17" customWidth="1"/>
    <col min="9342" max="9342" width="34.5703125" style="17" customWidth="1"/>
    <col min="9343" max="9343" width="10.5703125" style="17" customWidth="1"/>
    <col min="9344" max="9344" width="13.42578125" style="17" customWidth="1"/>
    <col min="9345" max="9345" width="11" style="17" customWidth="1"/>
    <col min="9346" max="9346" width="12.7109375" style="17" customWidth="1"/>
    <col min="9347" max="9347" width="10.28515625" style="17" customWidth="1"/>
    <col min="9348" max="9348" width="10" style="17" customWidth="1"/>
    <col min="9349" max="9349" width="10.42578125" style="17" customWidth="1"/>
    <col min="9350" max="9350" width="10.140625" style="17" customWidth="1"/>
    <col min="9351" max="9351" width="10.7109375" style="17" customWidth="1"/>
    <col min="9352" max="9353" width="10" style="17" customWidth="1"/>
    <col min="9354" max="9354" width="10.28515625" style="17" customWidth="1"/>
    <col min="9355" max="9355" width="10" style="17" customWidth="1"/>
    <col min="9356" max="9356" width="9.85546875" style="17" customWidth="1"/>
    <col min="9357" max="9357" width="10.28515625" style="17" customWidth="1"/>
    <col min="9358" max="9358" width="9.85546875" style="17" customWidth="1"/>
    <col min="9359" max="9359" width="15.7109375" style="17" customWidth="1"/>
    <col min="9360" max="9590" width="9.140625" style="17"/>
    <col min="9591" max="9591" width="10.5703125" style="17" customWidth="1"/>
    <col min="9592" max="9592" width="10.42578125" style="17" customWidth="1"/>
    <col min="9593" max="9593" width="7.28515625" style="17" customWidth="1"/>
    <col min="9594" max="9594" width="12.28515625" style="17" customWidth="1"/>
    <col min="9595" max="9595" width="12.7109375" style="17" customWidth="1"/>
    <col min="9596" max="9596" width="9.85546875" style="17" customWidth="1"/>
    <col min="9597" max="9597" width="12.7109375" style="17" customWidth="1"/>
    <col min="9598" max="9598" width="34.5703125" style="17" customWidth="1"/>
    <col min="9599" max="9599" width="10.5703125" style="17" customWidth="1"/>
    <col min="9600" max="9600" width="13.42578125" style="17" customWidth="1"/>
    <col min="9601" max="9601" width="11" style="17" customWidth="1"/>
    <col min="9602" max="9602" width="12.7109375" style="17" customWidth="1"/>
    <col min="9603" max="9603" width="10.28515625" style="17" customWidth="1"/>
    <col min="9604" max="9604" width="10" style="17" customWidth="1"/>
    <col min="9605" max="9605" width="10.42578125" style="17" customWidth="1"/>
    <col min="9606" max="9606" width="10.140625" style="17" customWidth="1"/>
    <col min="9607" max="9607" width="10.7109375" style="17" customWidth="1"/>
    <col min="9608" max="9609" width="10" style="17" customWidth="1"/>
    <col min="9610" max="9610" width="10.28515625" style="17" customWidth="1"/>
    <col min="9611" max="9611" width="10" style="17" customWidth="1"/>
    <col min="9612" max="9612" width="9.85546875" style="17" customWidth="1"/>
    <col min="9613" max="9613" width="10.28515625" style="17" customWidth="1"/>
    <col min="9614" max="9614" width="9.85546875" style="17" customWidth="1"/>
    <col min="9615" max="9615" width="15.7109375" style="17" customWidth="1"/>
    <col min="9616" max="9846" width="9.140625" style="17"/>
    <col min="9847" max="9847" width="10.5703125" style="17" customWidth="1"/>
    <col min="9848" max="9848" width="10.42578125" style="17" customWidth="1"/>
    <col min="9849" max="9849" width="7.28515625" style="17" customWidth="1"/>
    <col min="9850" max="9850" width="12.28515625" style="17" customWidth="1"/>
    <col min="9851" max="9851" width="12.7109375" style="17" customWidth="1"/>
    <col min="9852" max="9852" width="9.85546875" style="17" customWidth="1"/>
    <col min="9853" max="9853" width="12.7109375" style="17" customWidth="1"/>
    <col min="9854" max="9854" width="34.5703125" style="17" customWidth="1"/>
    <col min="9855" max="9855" width="10.5703125" style="17" customWidth="1"/>
    <col min="9856" max="9856" width="13.42578125" style="17" customWidth="1"/>
    <col min="9857" max="9857" width="11" style="17" customWidth="1"/>
    <col min="9858" max="9858" width="12.7109375" style="17" customWidth="1"/>
    <col min="9859" max="9859" width="10.28515625" style="17" customWidth="1"/>
    <col min="9860" max="9860" width="10" style="17" customWidth="1"/>
    <col min="9861" max="9861" width="10.42578125" style="17" customWidth="1"/>
    <col min="9862" max="9862" width="10.140625" style="17" customWidth="1"/>
    <col min="9863" max="9863" width="10.7109375" style="17" customWidth="1"/>
    <col min="9864" max="9865" width="10" style="17" customWidth="1"/>
    <col min="9866" max="9866" width="10.28515625" style="17" customWidth="1"/>
    <col min="9867" max="9867" width="10" style="17" customWidth="1"/>
    <col min="9868" max="9868" width="9.85546875" style="17" customWidth="1"/>
    <col min="9869" max="9869" width="10.28515625" style="17" customWidth="1"/>
    <col min="9870" max="9870" width="9.85546875" style="17" customWidth="1"/>
    <col min="9871" max="9871" width="15.7109375" style="17" customWidth="1"/>
    <col min="9872" max="10102" width="9.140625" style="17"/>
    <col min="10103" max="10103" width="10.5703125" style="17" customWidth="1"/>
    <col min="10104" max="10104" width="10.42578125" style="17" customWidth="1"/>
    <col min="10105" max="10105" width="7.28515625" style="17" customWidth="1"/>
    <col min="10106" max="10106" width="12.28515625" style="17" customWidth="1"/>
    <col min="10107" max="10107" width="12.7109375" style="17" customWidth="1"/>
    <col min="10108" max="10108" width="9.85546875" style="17" customWidth="1"/>
    <col min="10109" max="10109" width="12.7109375" style="17" customWidth="1"/>
    <col min="10110" max="10110" width="34.5703125" style="17" customWidth="1"/>
    <col min="10111" max="10111" width="10.5703125" style="17" customWidth="1"/>
    <col min="10112" max="10112" width="13.42578125" style="17" customWidth="1"/>
    <col min="10113" max="10113" width="11" style="17" customWidth="1"/>
    <col min="10114" max="10114" width="12.7109375" style="17" customWidth="1"/>
    <col min="10115" max="10115" width="10.28515625" style="17" customWidth="1"/>
    <col min="10116" max="10116" width="10" style="17" customWidth="1"/>
    <col min="10117" max="10117" width="10.42578125" style="17" customWidth="1"/>
    <col min="10118" max="10118" width="10.140625" style="17" customWidth="1"/>
    <col min="10119" max="10119" width="10.7109375" style="17" customWidth="1"/>
    <col min="10120" max="10121" width="10" style="17" customWidth="1"/>
    <col min="10122" max="10122" width="10.28515625" style="17" customWidth="1"/>
    <col min="10123" max="10123" width="10" style="17" customWidth="1"/>
    <col min="10124" max="10124" width="9.85546875" style="17" customWidth="1"/>
    <col min="10125" max="10125" width="10.28515625" style="17" customWidth="1"/>
    <col min="10126" max="10126" width="9.85546875" style="17" customWidth="1"/>
    <col min="10127" max="10127" width="15.7109375" style="17" customWidth="1"/>
    <col min="10128" max="10358" width="9.140625" style="17"/>
    <col min="10359" max="10359" width="10.5703125" style="17" customWidth="1"/>
    <col min="10360" max="10360" width="10.42578125" style="17" customWidth="1"/>
    <col min="10361" max="10361" width="7.28515625" style="17" customWidth="1"/>
    <col min="10362" max="10362" width="12.28515625" style="17" customWidth="1"/>
    <col min="10363" max="10363" width="12.7109375" style="17" customWidth="1"/>
    <col min="10364" max="10364" width="9.85546875" style="17" customWidth="1"/>
    <col min="10365" max="10365" width="12.7109375" style="17" customWidth="1"/>
    <col min="10366" max="10366" width="34.5703125" style="17" customWidth="1"/>
    <col min="10367" max="10367" width="10.5703125" style="17" customWidth="1"/>
    <col min="10368" max="10368" width="13.42578125" style="17" customWidth="1"/>
    <col min="10369" max="10369" width="11" style="17" customWidth="1"/>
    <col min="10370" max="10370" width="12.7109375" style="17" customWidth="1"/>
    <col min="10371" max="10371" width="10.28515625" style="17" customWidth="1"/>
    <col min="10372" max="10372" width="10" style="17" customWidth="1"/>
    <col min="10373" max="10373" width="10.42578125" style="17" customWidth="1"/>
    <col min="10374" max="10374" width="10.140625" style="17" customWidth="1"/>
    <col min="10375" max="10375" width="10.7109375" style="17" customWidth="1"/>
    <col min="10376" max="10377" width="10" style="17" customWidth="1"/>
    <col min="10378" max="10378" width="10.28515625" style="17" customWidth="1"/>
    <col min="10379" max="10379" width="10" style="17" customWidth="1"/>
    <col min="10380" max="10380" width="9.85546875" style="17" customWidth="1"/>
    <col min="10381" max="10381" width="10.28515625" style="17" customWidth="1"/>
    <col min="10382" max="10382" width="9.85546875" style="17" customWidth="1"/>
    <col min="10383" max="10383" width="15.7109375" style="17" customWidth="1"/>
    <col min="10384" max="10614" width="9.140625" style="17"/>
    <col min="10615" max="10615" width="10.5703125" style="17" customWidth="1"/>
    <col min="10616" max="10616" width="10.42578125" style="17" customWidth="1"/>
    <col min="10617" max="10617" width="7.28515625" style="17" customWidth="1"/>
    <col min="10618" max="10618" width="12.28515625" style="17" customWidth="1"/>
    <col min="10619" max="10619" width="12.7109375" style="17" customWidth="1"/>
    <col min="10620" max="10620" width="9.85546875" style="17" customWidth="1"/>
    <col min="10621" max="10621" width="12.7109375" style="17" customWidth="1"/>
    <col min="10622" max="10622" width="34.5703125" style="17" customWidth="1"/>
    <col min="10623" max="10623" width="10.5703125" style="17" customWidth="1"/>
    <col min="10624" max="10624" width="13.42578125" style="17" customWidth="1"/>
    <col min="10625" max="10625" width="11" style="17" customWidth="1"/>
    <col min="10626" max="10626" width="12.7109375" style="17" customWidth="1"/>
    <col min="10627" max="10627" width="10.28515625" style="17" customWidth="1"/>
    <col min="10628" max="10628" width="10" style="17" customWidth="1"/>
    <col min="10629" max="10629" width="10.42578125" style="17" customWidth="1"/>
    <col min="10630" max="10630" width="10.140625" style="17" customWidth="1"/>
    <col min="10631" max="10631" width="10.7109375" style="17" customWidth="1"/>
    <col min="10632" max="10633" width="10" style="17" customWidth="1"/>
    <col min="10634" max="10634" width="10.28515625" style="17" customWidth="1"/>
    <col min="10635" max="10635" width="10" style="17" customWidth="1"/>
    <col min="10636" max="10636" width="9.85546875" style="17" customWidth="1"/>
    <col min="10637" max="10637" width="10.28515625" style="17" customWidth="1"/>
    <col min="10638" max="10638" width="9.85546875" style="17" customWidth="1"/>
    <col min="10639" max="10639" width="15.7109375" style="17" customWidth="1"/>
    <col min="10640" max="10870" width="9.140625" style="17"/>
    <col min="10871" max="10871" width="10.5703125" style="17" customWidth="1"/>
    <col min="10872" max="10872" width="10.42578125" style="17" customWidth="1"/>
    <col min="10873" max="10873" width="7.28515625" style="17" customWidth="1"/>
    <col min="10874" max="10874" width="12.28515625" style="17" customWidth="1"/>
    <col min="10875" max="10875" width="12.7109375" style="17" customWidth="1"/>
    <col min="10876" max="10876" width="9.85546875" style="17" customWidth="1"/>
    <col min="10877" max="10877" width="12.7109375" style="17" customWidth="1"/>
    <col min="10878" max="10878" width="34.5703125" style="17" customWidth="1"/>
    <col min="10879" max="10879" width="10.5703125" style="17" customWidth="1"/>
    <col min="10880" max="10880" width="13.42578125" style="17" customWidth="1"/>
    <col min="10881" max="10881" width="11" style="17" customWidth="1"/>
    <col min="10882" max="10882" width="12.7109375" style="17" customWidth="1"/>
    <col min="10883" max="10883" width="10.28515625" style="17" customWidth="1"/>
    <col min="10884" max="10884" width="10" style="17" customWidth="1"/>
    <col min="10885" max="10885" width="10.42578125" style="17" customWidth="1"/>
    <col min="10886" max="10886" width="10.140625" style="17" customWidth="1"/>
    <col min="10887" max="10887" width="10.7109375" style="17" customWidth="1"/>
    <col min="10888" max="10889" width="10" style="17" customWidth="1"/>
    <col min="10890" max="10890" width="10.28515625" style="17" customWidth="1"/>
    <col min="10891" max="10891" width="10" style="17" customWidth="1"/>
    <col min="10892" max="10892" width="9.85546875" style="17" customWidth="1"/>
    <col min="10893" max="10893" width="10.28515625" style="17" customWidth="1"/>
    <col min="10894" max="10894" width="9.85546875" style="17" customWidth="1"/>
    <col min="10895" max="10895" width="15.7109375" style="17" customWidth="1"/>
    <col min="10896" max="11126" width="9.140625" style="17"/>
    <col min="11127" max="11127" width="10.5703125" style="17" customWidth="1"/>
    <col min="11128" max="11128" width="10.42578125" style="17" customWidth="1"/>
    <col min="11129" max="11129" width="7.28515625" style="17" customWidth="1"/>
    <col min="11130" max="11130" width="12.28515625" style="17" customWidth="1"/>
    <col min="11131" max="11131" width="12.7109375" style="17" customWidth="1"/>
    <col min="11132" max="11132" width="9.85546875" style="17" customWidth="1"/>
    <col min="11133" max="11133" width="12.7109375" style="17" customWidth="1"/>
    <col min="11134" max="11134" width="34.5703125" style="17" customWidth="1"/>
    <col min="11135" max="11135" width="10.5703125" style="17" customWidth="1"/>
    <col min="11136" max="11136" width="13.42578125" style="17" customWidth="1"/>
    <col min="11137" max="11137" width="11" style="17" customWidth="1"/>
    <col min="11138" max="11138" width="12.7109375" style="17" customWidth="1"/>
    <col min="11139" max="11139" width="10.28515625" style="17" customWidth="1"/>
    <col min="11140" max="11140" width="10" style="17" customWidth="1"/>
    <col min="11141" max="11141" width="10.42578125" style="17" customWidth="1"/>
    <col min="11142" max="11142" width="10.140625" style="17" customWidth="1"/>
    <col min="11143" max="11143" width="10.7109375" style="17" customWidth="1"/>
    <col min="11144" max="11145" width="10" style="17" customWidth="1"/>
    <col min="11146" max="11146" width="10.28515625" style="17" customWidth="1"/>
    <col min="11147" max="11147" width="10" style="17" customWidth="1"/>
    <col min="11148" max="11148" width="9.85546875" style="17" customWidth="1"/>
    <col min="11149" max="11149" width="10.28515625" style="17" customWidth="1"/>
    <col min="11150" max="11150" width="9.85546875" style="17" customWidth="1"/>
    <col min="11151" max="11151" width="15.7109375" style="17" customWidth="1"/>
    <col min="11152" max="11382" width="9.140625" style="17"/>
    <col min="11383" max="11383" width="10.5703125" style="17" customWidth="1"/>
    <col min="11384" max="11384" width="10.42578125" style="17" customWidth="1"/>
    <col min="11385" max="11385" width="7.28515625" style="17" customWidth="1"/>
    <col min="11386" max="11386" width="12.28515625" style="17" customWidth="1"/>
    <col min="11387" max="11387" width="12.7109375" style="17" customWidth="1"/>
    <col min="11388" max="11388" width="9.85546875" style="17" customWidth="1"/>
    <col min="11389" max="11389" width="12.7109375" style="17" customWidth="1"/>
    <col min="11390" max="11390" width="34.5703125" style="17" customWidth="1"/>
    <col min="11391" max="11391" width="10.5703125" style="17" customWidth="1"/>
    <col min="11392" max="11392" width="13.42578125" style="17" customWidth="1"/>
    <col min="11393" max="11393" width="11" style="17" customWidth="1"/>
    <col min="11394" max="11394" width="12.7109375" style="17" customWidth="1"/>
    <col min="11395" max="11395" width="10.28515625" style="17" customWidth="1"/>
    <col min="11396" max="11396" width="10" style="17" customWidth="1"/>
    <col min="11397" max="11397" width="10.42578125" style="17" customWidth="1"/>
    <col min="11398" max="11398" width="10.140625" style="17" customWidth="1"/>
    <col min="11399" max="11399" width="10.7109375" style="17" customWidth="1"/>
    <col min="11400" max="11401" width="10" style="17" customWidth="1"/>
    <col min="11402" max="11402" width="10.28515625" style="17" customWidth="1"/>
    <col min="11403" max="11403" width="10" style="17" customWidth="1"/>
    <col min="11404" max="11404" width="9.85546875" style="17" customWidth="1"/>
    <col min="11405" max="11405" width="10.28515625" style="17" customWidth="1"/>
    <col min="11406" max="11406" width="9.85546875" style="17" customWidth="1"/>
    <col min="11407" max="11407" width="15.7109375" style="17" customWidth="1"/>
    <col min="11408" max="11638" width="9.140625" style="17"/>
    <col min="11639" max="11639" width="10.5703125" style="17" customWidth="1"/>
    <col min="11640" max="11640" width="10.42578125" style="17" customWidth="1"/>
    <col min="11641" max="11641" width="7.28515625" style="17" customWidth="1"/>
    <col min="11642" max="11642" width="12.28515625" style="17" customWidth="1"/>
    <col min="11643" max="11643" width="12.7109375" style="17" customWidth="1"/>
    <col min="11644" max="11644" width="9.85546875" style="17" customWidth="1"/>
    <col min="11645" max="11645" width="12.7109375" style="17" customWidth="1"/>
    <col min="11646" max="11646" width="34.5703125" style="17" customWidth="1"/>
    <col min="11647" max="11647" width="10.5703125" style="17" customWidth="1"/>
    <col min="11648" max="11648" width="13.42578125" style="17" customWidth="1"/>
    <col min="11649" max="11649" width="11" style="17" customWidth="1"/>
    <col min="11650" max="11650" width="12.7109375" style="17" customWidth="1"/>
    <col min="11651" max="11651" width="10.28515625" style="17" customWidth="1"/>
    <col min="11652" max="11652" width="10" style="17" customWidth="1"/>
    <col min="11653" max="11653" width="10.42578125" style="17" customWidth="1"/>
    <col min="11654" max="11654" width="10.140625" style="17" customWidth="1"/>
    <col min="11655" max="11655" width="10.7109375" style="17" customWidth="1"/>
    <col min="11656" max="11657" width="10" style="17" customWidth="1"/>
    <col min="11658" max="11658" width="10.28515625" style="17" customWidth="1"/>
    <col min="11659" max="11659" width="10" style="17" customWidth="1"/>
    <col min="11660" max="11660" width="9.85546875" style="17" customWidth="1"/>
    <col min="11661" max="11661" width="10.28515625" style="17" customWidth="1"/>
    <col min="11662" max="11662" width="9.85546875" style="17" customWidth="1"/>
    <col min="11663" max="11663" width="15.7109375" style="17" customWidth="1"/>
    <col min="11664" max="11894" width="9.140625" style="17"/>
    <col min="11895" max="11895" width="10.5703125" style="17" customWidth="1"/>
    <col min="11896" max="11896" width="10.42578125" style="17" customWidth="1"/>
    <col min="11897" max="11897" width="7.28515625" style="17" customWidth="1"/>
    <col min="11898" max="11898" width="12.28515625" style="17" customWidth="1"/>
    <col min="11899" max="11899" width="12.7109375" style="17" customWidth="1"/>
    <col min="11900" max="11900" width="9.85546875" style="17" customWidth="1"/>
    <col min="11901" max="11901" width="12.7109375" style="17" customWidth="1"/>
    <col min="11902" max="11902" width="34.5703125" style="17" customWidth="1"/>
    <col min="11903" max="11903" width="10.5703125" style="17" customWidth="1"/>
    <col min="11904" max="11904" width="13.42578125" style="17" customWidth="1"/>
    <col min="11905" max="11905" width="11" style="17" customWidth="1"/>
    <col min="11906" max="11906" width="12.7109375" style="17" customWidth="1"/>
    <col min="11907" max="11907" width="10.28515625" style="17" customWidth="1"/>
    <col min="11908" max="11908" width="10" style="17" customWidth="1"/>
    <col min="11909" max="11909" width="10.42578125" style="17" customWidth="1"/>
    <col min="11910" max="11910" width="10.140625" style="17" customWidth="1"/>
    <col min="11911" max="11911" width="10.7109375" style="17" customWidth="1"/>
    <col min="11912" max="11913" width="10" style="17" customWidth="1"/>
    <col min="11914" max="11914" width="10.28515625" style="17" customWidth="1"/>
    <col min="11915" max="11915" width="10" style="17" customWidth="1"/>
    <col min="11916" max="11916" width="9.85546875" style="17" customWidth="1"/>
    <col min="11917" max="11917" width="10.28515625" style="17" customWidth="1"/>
    <col min="11918" max="11918" width="9.85546875" style="17" customWidth="1"/>
    <col min="11919" max="11919" width="15.7109375" style="17" customWidth="1"/>
    <col min="11920" max="12150" width="9.140625" style="17"/>
    <col min="12151" max="12151" width="10.5703125" style="17" customWidth="1"/>
    <col min="12152" max="12152" width="10.42578125" style="17" customWidth="1"/>
    <col min="12153" max="12153" width="7.28515625" style="17" customWidth="1"/>
    <col min="12154" max="12154" width="12.28515625" style="17" customWidth="1"/>
    <col min="12155" max="12155" width="12.7109375" style="17" customWidth="1"/>
    <col min="12156" max="12156" width="9.85546875" style="17" customWidth="1"/>
    <col min="12157" max="12157" width="12.7109375" style="17" customWidth="1"/>
    <col min="12158" max="12158" width="34.5703125" style="17" customWidth="1"/>
    <col min="12159" max="12159" width="10.5703125" style="17" customWidth="1"/>
    <col min="12160" max="12160" width="13.42578125" style="17" customWidth="1"/>
    <col min="12161" max="12161" width="11" style="17" customWidth="1"/>
    <col min="12162" max="12162" width="12.7109375" style="17" customWidth="1"/>
    <col min="12163" max="12163" width="10.28515625" style="17" customWidth="1"/>
    <col min="12164" max="12164" width="10" style="17" customWidth="1"/>
    <col min="12165" max="12165" width="10.42578125" style="17" customWidth="1"/>
    <col min="12166" max="12166" width="10.140625" style="17" customWidth="1"/>
    <col min="12167" max="12167" width="10.7109375" style="17" customWidth="1"/>
    <col min="12168" max="12169" width="10" style="17" customWidth="1"/>
    <col min="12170" max="12170" width="10.28515625" style="17" customWidth="1"/>
    <col min="12171" max="12171" width="10" style="17" customWidth="1"/>
    <col min="12172" max="12172" width="9.85546875" style="17" customWidth="1"/>
    <col min="12173" max="12173" width="10.28515625" style="17" customWidth="1"/>
    <col min="12174" max="12174" width="9.85546875" style="17" customWidth="1"/>
    <col min="12175" max="12175" width="15.7109375" style="17" customWidth="1"/>
    <col min="12176" max="12406" width="9.140625" style="17"/>
    <col min="12407" max="12407" width="10.5703125" style="17" customWidth="1"/>
    <col min="12408" max="12408" width="10.42578125" style="17" customWidth="1"/>
    <col min="12409" max="12409" width="7.28515625" style="17" customWidth="1"/>
    <col min="12410" max="12410" width="12.28515625" style="17" customWidth="1"/>
    <col min="12411" max="12411" width="12.7109375" style="17" customWidth="1"/>
    <col min="12412" max="12412" width="9.85546875" style="17" customWidth="1"/>
    <col min="12413" max="12413" width="12.7109375" style="17" customWidth="1"/>
    <col min="12414" max="12414" width="34.5703125" style="17" customWidth="1"/>
    <col min="12415" max="12415" width="10.5703125" style="17" customWidth="1"/>
    <col min="12416" max="12416" width="13.42578125" style="17" customWidth="1"/>
    <col min="12417" max="12417" width="11" style="17" customWidth="1"/>
    <col min="12418" max="12418" width="12.7109375" style="17" customWidth="1"/>
    <col min="12419" max="12419" width="10.28515625" style="17" customWidth="1"/>
    <col min="12420" max="12420" width="10" style="17" customWidth="1"/>
    <col min="12421" max="12421" width="10.42578125" style="17" customWidth="1"/>
    <col min="12422" max="12422" width="10.140625" style="17" customWidth="1"/>
    <col min="12423" max="12423" width="10.7109375" style="17" customWidth="1"/>
    <col min="12424" max="12425" width="10" style="17" customWidth="1"/>
    <col min="12426" max="12426" width="10.28515625" style="17" customWidth="1"/>
    <col min="12427" max="12427" width="10" style="17" customWidth="1"/>
    <col min="12428" max="12428" width="9.85546875" style="17" customWidth="1"/>
    <col min="12429" max="12429" width="10.28515625" style="17" customWidth="1"/>
    <col min="12430" max="12430" width="9.85546875" style="17" customWidth="1"/>
    <col min="12431" max="12431" width="15.7109375" style="17" customWidth="1"/>
    <col min="12432" max="12662" width="9.140625" style="17"/>
    <col min="12663" max="12663" width="10.5703125" style="17" customWidth="1"/>
    <col min="12664" max="12664" width="10.42578125" style="17" customWidth="1"/>
    <col min="12665" max="12665" width="7.28515625" style="17" customWidth="1"/>
    <col min="12666" max="12666" width="12.28515625" style="17" customWidth="1"/>
    <col min="12667" max="12667" width="12.7109375" style="17" customWidth="1"/>
    <col min="12668" max="12668" width="9.85546875" style="17" customWidth="1"/>
    <col min="12669" max="12669" width="12.7109375" style="17" customWidth="1"/>
    <col min="12670" max="12670" width="34.5703125" style="17" customWidth="1"/>
    <col min="12671" max="12671" width="10.5703125" style="17" customWidth="1"/>
    <col min="12672" max="12672" width="13.42578125" style="17" customWidth="1"/>
    <col min="12673" max="12673" width="11" style="17" customWidth="1"/>
    <col min="12674" max="12674" width="12.7109375" style="17" customWidth="1"/>
    <col min="12675" max="12675" width="10.28515625" style="17" customWidth="1"/>
    <col min="12676" max="12676" width="10" style="17" customWidth="1"/>
    <col min="12677" max="12677" width="10.42578125" style="17" customWidth="1"/>
    <col min="12678" max="12678" width="10.140625" style="17" customWidth="1"/>
    <col min="12679" max="12679" width="10.7109375" style="17" customWidth="1"/>
    <col min="12680" max="12681" width="10" style="17" customWidth="1"/>
    <col min="12682" max="12682" width="10.28515625" style="17" customWidth="1"/>
    <col min="12683" max="12683" width="10" style="17" customWidth="1"/>
    <col min="12684" max="12684" width="9.85546875" style="17" customWidth="1"/>
    <col min="12685" max="12685" width="10.28515625" style="17" customWidth="1"/>
    <col min="12686" max="12686" width="9.85546875" style="17" customWidth="1"/>
    <col min="12687" max="12687" width="15.7109375" style="17" customWidth="1"/>
    <col min="12688" max="12918" width="9.140625" style="17"/>
    <col min="12919" max="12919" width="10.5703125" style="17" customWidth="1"/>
    <col min="12920" max="12920" width="10.42578125" style="17" customWidth="1"/>
    <col min="12921" max="12921" width="7.28515625" style="17" customWidth="1"/>
    <col min="12922" max="12922" width="12.28515625" style="17" customWidth="1"/>
    <col min="12923" max="12923" width="12.7109375" style="17" customWidth="1"/>
    <col min="12924" max="12924" width="9.85546875" style="17" customWidth="1"/>
    <col min="12925" max="12925" width="12.7109375" style="17" customWidth="1"/>
    <col min="12926" max="12926" width="34.5703125" style="17" customWidth="1"/>
    <col min="12927" max="12927" width="10.5703125" style="17" customWidth="1"/>
    <col min="12928" max="12928" width="13.42578125" style="17" customWidth="1"/>
    <col min="12929" max="12929" width="11" style="17" customWidth="1"/>
    <col min="12930" max="12930" width="12.7109375" style="17" customWidth="1"/>
    <col min="12931" max="12931" width="10.28515625" style="17" customWidth="1"/>
    <col min="12932" max="12932" width="10" style="17" customWidth="1"/>
    <col min="12933" max="12933" width="10.42578125" style="17" customWidth="1"/>
    <col min="12934" max="12934" width="10.140625" style="17" customWidth="1"/>
    <col min="12935" max="12935" width="10.7109375" style="17" customWidth="1"/>
    <col min="12936" max="12937" width="10" style="17" customWidth="1"/>
    <col min="12938" max="12938" width="10.28515625" style="17" customWidth="1"/>
    <col min="12939" max="12939" width="10" style="17" customWidth="1"/>
    <col min="12940" max="12940" width="9.85546875" style="17" customWidth="1"/>
    <col min="12941" max="12941" width="10.28515625" style="17" customWidth="1"/>
    <col min="12942" max="12942" width="9.85546875" style="17" customWidth="1"/>
    <col min="12943" max="12943" width="15.7109375" style="17" customWidth="1"/>
    <col min="12944" max="13174" width="9.140625" style="17"/>
    <col min="13175" max="13175" width="10.5703125" style="17" customWidth="1"/>
    <col min="13176" max="13176" width="10.42578125" style="17" customWidth="1"/>
    <col min="13177" max="13177" width="7.28515625" style="17" customWidth="1"/>
    <col min="13178" max="13178" width="12.28515625" style="17" customWidth="1"/>
    <col min="13179" max="13179" width="12.7109375" style="17" customWidth="1"/>
    <col min="13180" max="13180" width="9.85546875" style="17" customWidth="1"/>
    <col min="13181" max="13181" width="12.7109375" style="17" customWidth="1"/>
    <col min="13182" max="13182" width="34.5703125" style="17" customWidth="1"/>
    <col min="13183" max="13183" width="10.5703125" style="17" customWidth="1"/>
    <col min="13184" max="13184" width="13.42578125" style="17" customWidth="1"/>
    <col min="13185" max="13185" width="11" style="17" customWidth="1"/>
    <col min="13186" max="13186" width="12.7109375" style="17" customWidth="1"/>
    <col min="13187" max="13187" width="10.28515625" style="17" customWidth="1"/>
    <col min="13188" max="13188" width="10" style="17" customWidth="1"/>
    <col min="13189" max="13189" width="10.42578125" style="17" customWidth="1"/>
    <col min="13190" max="13190" width="10.140625" style="17" customWidth="1"/>
    <col min="13191" max="13191" width="10.7109375" style="17" customWidth="1"/>
    <col min="13192" max="13193" width="10" style="17" customWidth="1"/>
    <col min="13194" max="13194" width="10.28515625" style="17" customWidth="1"/>
    <col min="13195" max="13195" width="10" style="17" customWidth="1"/>
    <col min="13196" max="13196" width="9.85546875" style="17" customWidth="1"/>
    <col min="13197" max="13197" width="10.28515625" style="17" customWidth="1"/>
    <col min="13198" max="13198" width="9.85546875" style="17" customWidth="1"/>
    <col min="13199" max="13199" width="15.7109375" style="17" customWidth="1"/>
    <col min="13200" max="13430" width="9.140625" style="17"/>
    <col min="13431" max="13431" width="10.5703125" style="17" customWidth="1"/>
    <col min="13432" max="13432" width="10.42578125" style="17" customWidth="1"/>
    <col min="13433" max="13433" width="7.28515625" style="17" customWidth="1"/>
    <col min="13434" max="13434" width="12.28515625" style="17" customWidth="1"/>
    <col min="13435" max="13435" width="12.7109375" style="17" customWidth="1"/>
    <col min="13436" max="13436" width="9.85546875" style="17" customWidth="1"/>
    <col min="13437" max="13437" width="12.7109375" style="17" customWidth="1"/>
    <col min="13438" max="13438" width="34.5703125" style="17" customWidth="1"/>
    <col min="13439" max="13439" width="10.5703125" style="17" customWidth="1"/>
    <col min="13440" max="13440" width="13.42578125" style="17" customWidth="1"/>
    <col min="13441" max="13441" width="11" style="17" customWidth="1"/>
    <col min="13442" max="13442" width="12.7109375" style="17" customWidth="1"/>
    <col min="13443" max="13443" width="10.28515625" style="17" customWidth="1"/>
    <col min="13444" max="13444" width="10" style="17" customWidth="1"/>
    <col min="13445" max="13445" width="10.42578125" style="17" customWidth="1"/>
    <col min="13446" max="13446" width="10.140625" style="17" customWidth="1"/>
    <col min="13447" max="13447" width="10.7109375" style="17" customWidth="1"/>
    <col min="13448" max="13449" width="10" style="17" customWidth="1"/>
    <col min="13450" max="13450" width="10.28515625" style="17" customWidth="1"/>
    <col min="13451" max="13451" width="10" style="17" customWidth="1"/>
    <col min="13452" max="13452" width="9.85546875" style="17" customWidth="1"/>
    <col min="13453" max="13453" width="10.28515625" style="17" customWidth="1"/>
    <col min="13454" max="13454" width="9.85546875" style="17" customWidth="1"/>
    <col min="13455" max="13455" width="15.7109375" style="17" customWidth="1"/>
    <col min="13456" max="13686" width="9.140625" style="17"/>
    <col min="13687" max="13687" width="10.5703125" style="17" customWidth="1"/>
    <col min="13688" max="13688" width="10.42578125" style="17" customWidth="1"/>
    <col min="13689" max="13689" width="7.28515625" style="17" customWidth="1"/>
    <col min="13690" max="13690" width="12.28515625" style="17" customWidth="1"/>
    <col min="13691" max="13691" width="12.7109375" style="17" customWidth="1"/>
    <col min="13692" max="13692" width="9.85546875" style="17" customWidth="1"/>
    <col min="13693" max="13693" width="12.7109375" style="17" customWidth="1"/>
    <col min="13694" max="13694" width="34.5703125" style="17" customWidth="1"/>
    <col min="13695" max="13695" width="10.5703125" style="17" customWidth="1"/>
    <col min="13696" max="13696" width="13.42578125" style="17" customWidth="1"/>
    <col min="13697" max="13697" width="11" style="17" customWidth="1"/>
    <col min="13698" max="13698" width="12.7109375" style="17" customWidth="1"/>
    <col min="13699" max="13699" width="10.28515625" style="17" customWidth="1"/>
    <col min="13700" max="13700" width="10" style="17" customWidth="1"/>
    <col min="13701" max="13701" width="10.42578125" style="17" customWidth="1"/>
    <col min="13702" max="13702" width="10.140625" style="17" customWidth="1"/>
    <col min="13703" max="13703" width="10.7109375" style="17" customWidth="1"/>
    <col min="13704" max="13705" width="10" style="17" customWidth="1"/>
    <col min="13706" max="13706" width="10.28515625" style="17" customWidth="1"/>
    <col min="13707" max="13707" width="10" style="17" customWidth="1"/>
    <col min="13708" max="13708" width="9.85546875" style="17" customWidth="1"/>
    <col min="13709" max="13709" width="10.28515625" style="17" customWidth="1"/>
    <col min="13710" max="13710" width="9.85546875" style="17" customWidth="1"/>
    <col min="13711" max="13711" width="15.7109375" style="17" customWidth="1"/>
    <col min="13712" max="13942" width="9.140625" style="17"/>
    <col min="13943" max="13943" width="10.5703125" style="17" customWidth="1"/>
    <col min="13944" max="13944" width="10.42578125" style="17" customWidth="1"/>
    <col min="13945" max="13945" width="7.28515625" style="17" customWidth="1"/>
    <col min="13946" max="13946" width="12.28515625" style="17" customWidth="1"/>
    <col min="13947" max="13947" width="12.7109375" style="17" customWidth="1"/>
    <col min="13948" max="13948" width="9.85546875" style="17" customWidth="1"/>
    <col min="13949" max="13949" width="12.7109375" style="17" customWidth="1"/>
    <col min="13950" max="13950" width="34.5703125" style="17" customWidth="1"/>
    <col min="13951" max="13951" width="10.5703125" style="17" customWidth="1"/>
    <col min="13952" max="13952" width="13.42578125" style="17" customWidth="1"/>
    <col min="13953" max="13953" width="11" style="17" customWidth="1"/>
    <col min="13954" max="13954" width="12.7109375" style="17" customWidth="1"/>
    <col min="13955" max="13955" width="10.28515625" style="17" customWidth="1"/>
    <col min="13956" max="13956" width="10" style="17" customWidth="1"/>
    <col min="13957" max="13957" width="10.42578125" style="17" customWidth="1"/>
    <col min="13958" max="13958" width="10.140625" style="17" customWidth="1"/>
    <col min="13959" max="13959" width="10.7109375" style="17" customWidth="1"/>
    <col min="13960" max="13961" width="10" style="17" customWidth="1"/>
    <col min="13962" max="13962" width="10.28515625" style="17" customWidth="1"/>
    <col min="13963" max="13963" width="10" style="17" customWidth="1"/>
    <col min="13964" max="13964" width="9.85546875" style="17" customWidth="1"/>
    <col min="13965" max="13965" width="10.28515625" style="17" customWidth="1"/>
    <col min="13966" max="13966" width="9.85546875" style="17" customWidth="1"/>
    <col min="13967" max="13967" width="15.7109375" style="17" customWidth="1"/>
    <col min="13968" max="14198" width="9.140625" style="17"/>
    <col min="14199" max="14199" width="10.5703125" style="17" customWidth="1"/>
    <col min="14200" max="14200" width="10.42578125" style="17" customWidth="1"/>
    <col min="14201" max="14201" width="7.28515625" style="17" customWidth="1"/>
    <col min="14202" max="14202" width="12.28515625" style="17" customWidth="1"/>
    <col min="14203" max="14203" width="12.7109375" style="17" customWidth="1"/>
    <col min="14204" max="14204" width="9.85546875" style="17" customWidth="1"/>
    <col min="14205" max="14205" width="12.7109375" style="17" customWidth="1"/>
    <col min="14206" max="14206" width="34.5703125" style="17" customWidth="1"/>
    <col min="14207" max="14207" width="10.5703125" style="17" customWidth="1"/>
    <col min="14208" max="14208" width="13.42578125" style="17" customWidth="1"/>
    <col min="14209" max="14209" width="11" style="17" customWidth="1"/>
    <col min="14210" max="14210" width="12.7109375" style="17" customWidth="1"/>
    <col min="14211" max="14211" width="10.28515625" style="17" customWidth="1"/>
    <col min="14212" max="14212" width="10" style="17" customWidth="1"/>
    <col min="14213" max="14213" width="10.42578125" style="17" customWidth="1"/>
    <col min="14214" max="14214" width="10.140625" style="17" customWidth="1"/>
    <col min="14215" max="14215" width="10.7109375" style="17" customWidth="1"/>
    <col min="14216" max="14217" width="10" style="17" customWidth="1"/>
    <col min="14218" max="14218" width="10.28515625" style="17" customWidth="1"/>
    <col min="14219" max="14219" width="10" style="17" customWidth="1"/>
    <col min="14220" max="14220" width="9.85546875" style="17" customWidth="1"/>
    <col min="14221" max="14221" width="10.28515625" style="17" customWidth="1"/>
    <col min="14222" max="14222" width="9.85546875" style="17" customWidth="1"/>
    <col min="14223" max="14223" width="15.7109375" style="17" customWidth="1"/>
    <col min="14224" max="14454" width="9.140625" style="17"/>
    <col min="14455" max="14455" width="10.5703125" style="17" customWidth="1"/>
    <col min="14456" max="14456" width="10.42578125" style="17" customWidth="1"/>
    <col min="14457" max="14457" width="7.28515625" style="17" customWidth="1"/>
    <col min="14458" max="14458" width="12.28515625" style="17" customWidth="1"/>
    <col min="14459" max="14459" width="12.7109375" style="17" customWidth="1"/>
    <col min="14460" max="14460" width="9.85546875" style="17" customWidth="1"/>
    <col min="14461" max="14461" width="12.7109375" style="17" customWidth="1"/>
    <col min="14462" max="14462" width="34.5703125" style="17" customWidth="1"/>
    <col min="14463" max="14463" width="10.5703125" style="17" customWidth="1"/>
    <col min="14464" max="14464" width="13.42578125" style="17" customWidth="1"/>
    <col min="14465" max="14465" width="11" style="17" customWidth="1"/>
    <col min="14466" max="14466" width="12.7109375" style="17" customWidth="1"/>
    <col min="14467" max="14467" width="10.28515625" style="17" customWidth="1"/>
    <col min="14468" max="14468" width="10" style="17" customWidth="1"/>
    <col min="14469" max="14469" width="10.42578125" style="17" customWidth="1"/>
    <col min="14470" max="14470" width="10.140625" style="17" customWidth="1"/>
    <col min="14471" max="14471" width="10.7109375" style="17" customWidth="1"/>
    <col min="14472" max="14473" width="10" style="17" customWidth="1"/>
    <col min="14474" max="14474" width="10.28515625" style="17" customWidth="1"/>
    <col min="14475" max="14475" width="10" style="17" customWidth="1"/>
    <col min="14476" max="14476" width="9.85546875" style="17" customWidth="1"/>
    <col min="14477" max="14477" width="10.28515625" style="17" customWidth="1"/>
    <col min="14478" max="14478" width="9.85546875" style="17" customWidth="1"/>
    <col min="14479" max="14479" width="15.7109375" style="17" customWidth="1"/>
    <col min="14480" max="14710" width="9.140625" style="17"/>
    <col min="14711" max="14711" width="10.5703125" style="17" customWidth="1"/>
    <col min="14712" max="14712" width="10.42578125" style="17" customWidth="1"/>
    <col min="14713" max="14713" width="7.28515625" style="17" customWidth="1"/>
    <col min="14714" max="14714" width="12.28515625" style="17" customWidth="1"/>
    <col min="14715" max="14715" width="12.7109375" style="17" customWidth="1"/>
    <col min="14716" max="14716" width="9.85546875" style="17" customWidth="1"/>
    <col min="14717" max="14717" width="12.7109375" style="17" customWidth="1"/>
    <col min="14718" max="14718" width="34.5703125" style="17" customWidth="1"/>
    <col min="14719" max="14719" width="10.5703125" style="17" customWidth="1"/>
    <col min="14720" max="14720" width="13.42578125" style="17" customWidth="1"/>
    <col min="14721" max="14721" width="11" style="17" customWidth="1"/>
    <col min="14722" max="14722" width="12.7109375" style="17" customWidth="1"/>
    <col min="14723" max="14723" width="10.28515625" style="17" customWidth="1"/>
    <col min="14724" max="14724" width="10" style="17" customWidth="1"/>
    <col min="14725" max="14725" width="10.42578125" style="17" customWidth="1"/>
    <col min="14726" max="14726" width="10.140625" style="17" customWidth="1"/>
    <col min="14727" max="14727" width="10.7109375" style="17" customWidth="1"/>
    <col min="14728" max="14729" width="10" style="17" customWidth="1"/>
    <col min="14730" max="14730" width="10.28515625" style="17" customWidth="1"/>
    <col min="14731" max="14731" width="10" style="17" customWidth="1"/>
    <col min="14732" max="14732" width="9.85546875" style="17" customWidth="1"/>
    <col min="14733" max="14733" width="10.28515625" style="17" customWidth="1"/>
    <col min="14734" max="14734" width="9.85546875" style="17" customWidth="1"/>
    <col min="14735" max="14735" width="15.7109375" style="17" customWidth="1"/>
    <col min="14736" max="14966" width="9.140625" style="17"/>
    <col min="14967" max="14967" width="10.5703125" style="17" customWidth="1"/>
    <col min="14968" max="14968" width="10.42578125" style="17" customWidth="1"/>
    <col min="14969" max="14969" width="7.28515625" style="17" customWidth="1"/>
    <col min="14970" max="14970" width="12.28515625" style="17" customWidth="1"/>
    <col min="14971" max="14971" width="12.7109375" style="17" customWidth="1"/>
    <col min="14972" max="14972" width="9.85546875" style="17" customWidth="1"/>
    <col min="14973" max="14973" width="12.7109375" style="17" customWidth="1"/>
    <col min="14974" max="14974" width="34.5703125" style="17" customWidth="1"/>
    <col min="14975" max="14975" width="10.5703125" style="17" customWidth="1"/>
    <col min="14976" max="14976" width="13.42578125" style="17" customWidth="1"/>
    <col min="14977" max="14977" width="11" style="17" customWidth="1"/>
    <col min="14978" max="14978" width="12.7109375" style="17" customWidth="1"/>
    <col min="14979" max="14979" width="10.28515625" style="17" customWidth="1"/>
    <col min="14980" max="14980" width="10" style="17" customWidth="1"/>
    <col min="14981" max="14981" width="10.42578125" style="17" customWidth="1"/>
    <col min="14982" max="14982" width="10.140625" style="17" customWidth="1"/>
    <col min="14983" max="14983" width="10.7109375" style="17" customWidth="1"/>
    <col min="14984" max="14985" width="10" style="17" customWidth="1"/>
    <col min="14986" max="14986" width="10.28515625" style="17" customWidth="1"/>
    <col min="14987" max="14987" width="10" style="17" customWidth="1"/>
    <col min="14988" max="14988" width="9.85546875" style="17" customWidth="1"/>
    <col min="14989" max="14989" width="10.28515625" style="17" customWidth="1"/>
    <col min="14990" max="14990" width="9.85546875" style="17" customWidth="1"/>
    <col min="14991" max="14991" width="15.7109375" style="17" customWidth="1"/>
    <col min="14992" max="15222" width="9.140625" style="17"/>
    <col min="15223" max="15223" width="10.5703125" style="17" customWidth="1"/>
    <col min="15224" max="15224" width="10.42578125" style="17" customWidth="1"/>
    <col min="15225" max="15225" width="7.28515625" style="17" customWidth="1"/>
    <col min="15226" max="15226" width="12.28515625" style="17" customWidth="1"/>
    <col min="15227" max="15227" width="12.7109375" style="17" customWidth="1"/>
    <col min="15228" max="15228" width="9.85546875" style="17" customWidth="1"/>
    <col min="15229" max="15229" width="12.7109375" style="17" customWidth="1"/>
    <col min="15230" max="15230" width="34.5703125" style="17" customWidth="1"/>
    <col min="15231" max="15231" width="10.5703125" style="17" customWidth="1"/>
    <col min="15232" max="15232" width="13.42578125" style="17" customWidth="1"/>
    <col min="15233" max="15233" width="11" style="17" customWidth="1"/>
    <col min="15234" max="15234" width="12.7109375" style="17" customWidth="1"/>
    <col min="15235" max="15235" width="10.28515625" style="17" customWidth="1"/>
    <col min="15236" max="15236" width="10" style="17" customWidth="1"/>
    <col min="15237" max="15237" width="10.42578125" style="17" customWidth="1"/>
    <col min="15238" max="15238" width="10.140625" style="17" customWidth="1"/>
    <col min="15239" max="15239" width="10.7109375" style="17" customWidth="1"/>
    <col min="15240" max="15241" width="10" style="17" customWidth="1"/>
    <col min="15242" max="15242" width="10.28515625" style="17" customWidth="1"/>
    <col min="15243" max="15243" width="10" style="17" customWidth="1"/>
    <col min="15244" max="15244" width="9.85546875" style="17" customWidth="1"/>
    <col min="15245" max="15245" width="10.28515625" style="17" customWidth="1"/>
    <col min="15246" max="15246" width="9.85546875" style="17" customWidth="1"/>
    <col min="15247" max="15247" width="15.7109375" style="17" customWidth="1"/>
    <col min="15248" max="15478" width="9.140625" style="17"/>
    <col min="15479" max="15479" width="10.5703125" style="17" customWidth="1"/>
    <col min="15480" max="15480" width="10.42578125" style="17" customWidth="1"/>
    <col min="15481" max="15481" width="7.28515625" style="17" customWidth="1"/>
    <col min="15482" max="15482" width="12.28515625" style="17" customWidth="1"/>
    <col min="15483" max="15483" width="12.7109375" style="17" customWidth="1"/>
    <col min="15484" max="15484" width="9.85546875" style="17" customWidth="1"/>
    <col min="15485" max="15485" width="12.7109375" style="17" customWidth="1"/>
    <col min="15486" max="15486" width="34.5703125" style="17" customWidth="1"/>
    <col min="15487" max="15487" width="10.5703125" style="17" customWidth="1"/>
    <col min="15488" max="15488" width="13.42578125" style="17" customWidth="1"/>
    <col min="15489" max="15489" width="11" style="17" customWidth="1"/>
    <col min="15490" max="15490" width="12.7109375" style="17" customWidth="1"/>
    <col min="15491" max="15491" width="10.28515625" style="17" customWidth="1"/>
    <col min="15492" max="15492" width="10" style="17" customWidth="1"/>
    <col min="15493" max="15493" width="10.42578125" style="17" customWidth="1"/>
    <col min="15494" max="15494" width="10.140625" style="17" customWidth="1"/>
    <col min="15495" max="15495" width="10.7109375" style="17" customWidth="1"/>
    <col min="15496" max="15497" width="10" style="17" customWidth="1"/>
    <col min="15498" max="15498" width="10.28515625" style="17" customWidth="1"/>
    <col min="15499" max="15499" width="10" style="17" customWidth="1"/>
    <col min="15500" max="15500" width="9.85546875" style="17" customWidth="1"/>
    <col min="15501" max="15501" width="10.28515625" style="17" customWidth="1"/>
    <col min="15502" max="15502" width="9.85546875" style="17" customWidth="1"/>
    <col min="15503" max="15503" width="15.7109375" style="17" customWidth="1"/>
    <col min="15504" max="15734" width="9.140625" style="17"/>
    <col min="15735" max="15735" width="10.5703125" style="17" customWidth="1"/>
    <col min="15736" max="15736" width="10.42578125" style="17" customWidth="1"/>
    <col min="15737" max="15737" width="7.28515625" style="17" customWidth="1"/>
    <col min="15738" max="15738" width="12.28515625" style="17" customWidth="1"/>
    <col min="15739" max="15739" width="12.7109375" style="17" customWidth="1"/>
    <col min="15740" max="15740" width="9.85546875" style="17" customWidth="1"/>
    <col min="15741" max="15741" width="12.7109375" style="17" customWidth="1"/>
    <col min="15742" max="15742" width="34.5703125" style="17" customWidth="1"/>
    <col min="15743" max="15743" width="10.5703125" style="17" customWidth="1"/>
    <col min="15744" max="15744" width="13.42578125" style="17" customWidth="1"/>
    <col min="15745" max="15745" width="11" style="17" customWidth="1"/>
    <col min="15746" max="15746" width="12.7109375" style="17" customWidth="1"/>
    <col min="15747" max="15747" width="10.28515625" style="17" customWidth="1"/>
    <col min="15748" max="15748" width="10" style="17" customWidth="1"/>
    <col min="15749" max="15749" width="10.42578125" style="17" customWidth="1"/>
    <col min="15750" max="15750" width="10.140625" style="17" customWidth="1"/>
    <col min="15751" max="15751" width="10.7109375" style="17" customWidth="1"/>
    <col min="15752" max="15753" width="10" style="17" customWidth="1"/>
    <col min="15754" max="15754" width="10.28515625" style="17" customWidth="1"/>
    <col min="15755" max="15755" width="10" style="17" customWidth="1"/>
    <col min="15756" max="15756" width="9.85546875" style="17" customWidth="1"/>
    <col min="15757" max="15757" width="10.28515625" style="17" customWidth="1"/>
    <col min="15758" max="15758" width="9.85546875" style="17" customWidth="1"/>
    <col min="15759" max="15759" width="15.7109375" style="17" customWidth="1"/>
    <col min="15760" max="16384" width="9.140625" style="17"/>
  </cols>
  <sheetData>
    <row r="1" spans="1:48" s="1" customFormat="1" x14ac:dyDescent="0.25">
      <c r="A1" s="36" t="s">
        <v>83</v>
      </c>
      <c r="B1" s="35"/>
      <c r="C1" s="37" t="s">
        <v>0</v>
      </c>
      <c r="D1" s="37" t="s">
        <v>1</v>
      </c>
      <c r="E1" s="40" t="s">
        <v>85</v>
      </c>
      <c r="F1" s="34" t="s">
        <v>88</v>
      </c>
      <c r="G1" s="34" t="s">
        <v>89</v>
      </c>
      <c r="H1" s="34" t="s">
        <v>90</v>
      </c>
      <c r="I1" s="34" t="s">
        <v>91</v>
      </c>
      <c r="J1" s="34" t="s">
        <v>92</v>
      </c>
      <c r="K1" s="34" t="s">
        <v>93</v>
      </c>
      <c r="L1" s="34" t="s">
        <v>94</v>
      </c>
      <c r="M1" s="34" t="s">
        <v>95</v>
      </c>
      <c r="N1" s="34" t="s">
        <v>96</v>
      </c>
      <c r="O1" s="34" t="s">
        <v>97</v>
      </c>
      <c r="P1" s="34" t="s">
        <v>98</v>
      </c>
      <c r="Q1" s="34" t="s">
        <v>99</v>
      </c>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row>
    <row r="2" spans="1:48" s="3" customFormat="1" ht="67.5" x14ac:dyDescent="0.25">
      <c r="A2" s="28" t="s">
        <v>16</v>
      </c>
      <c r="B2" s="24">
        <v>1</v>
      </c>
      <c r="C2" s="74" t="s">
        <v>2</v>
      </c>
      <c r="D2" s="82" t="s">
        <v>191</v>
      </c>
      <c r="E2" s="81"/>
      <c r="F2" s="39"/>
      <c r="G2" s="39"/>
      <c r="H2" s="39"/>
      <c r="I2" s="39"/>
      <c r="J2" s="39"/>
      <c r="K2" s="39"/>
      <c r="L2" s="39"/>
      <c r="M2" s="39"/>
      <c r="N2" s="39"/>
      <c r="O2" s="39"/>
      <c r="P2" s="39"/>
      <c r="Q2" s="39"/>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s="3" customFormat="1" ht="67.5" x14ac:dyDescent="0.25">
      <c r="A3" s="26" t="s">
        <v>17</v>
      </c>
      <c r="B3" s="25">
        <f>B2+1</f>
        <v>2</v>
      </c>
      <c r="C3" s="75" t="s">
        <v>2</v>
      </c>
      <c r="D3" s="82" t="s">
        <v>115</v>
      </c>
      <c r="E3" s="81"/>
      <c r="F3" s="39"/>
      <c r="G3" s="39"/>
      <c r="H3" s="39"/>
      <c r="I3" s="39"/>
      <c r="J3" s="39"/>
      <c r="K3" s="39"/>
      <c r="L3" s="39"/>
      <c r="M3" s="39"/>
      <c r="N3" s="39"/>
      <c r="O3" s="39"/>
      <c r="P3" s="39"/>
      <c r="Q3" s="39"/>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s="4" customFormat="1" ht="78.75" x14ac:dyDescent="0.25">
      <c r="A4" s="26" t="s">
        <v>18</v>
      </c>
      <c r="B4" s="25">
        <f t="shared" ref="B4:B20" si="0">B3+1</f>
        <v>3</v>
      </c>
      <c r="C4" s="75" t="s">
        <v>2</v>
      </c>
      <c r="D4" s="82" t="s">
        <v>192</v>
      </c>
      <c r="E4" s="81"/>
      <c r="F4" s="39"/>
      <c r="G4" s="39"/>
      <c r="H4" s="39"/>
      <c r="I4" s="39"/>
      <c r="J4" s="39"/>
      <c r="K4" s="39"/>
      <c r="L4" s="39"/>
      <c r="M4" s="39"/>
      <c r="N4" s="39"/>
      <c r="O4" s="39"/>
      <c r="P4" s="39"/>
      <c r="Q4" s="39"/>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row>
    <row r="5" spans="1:48" s="6" customFormat="1" ht="67.5" x14ac:dyDescent="0.25">
      <c r="A5" s="26" t="s">
        <v>20</v>
      </c>
      <c r="B5" s="25">
        <f t="shared" si="0"/>
        <v>4</v>
      </c>
      <c r="C5" s="75" t="s">
        <v>2</v>
      </c>
      <c r="D5" s="82" t="s">
        <v>116</v>
      </c>
      <c r="E5" s="81"/>
      <c r="F5" s="39"/>
      <c r="G5" s="39"/>
      <c r="H5" s="39"/>
      <c r="I5" s="39"/>
      <c r="J5" s="39"/>
      <c r="K5" s="39"/>
      <c r="L5" s="39"/>
      <c r="M5" s="39"/>
      <c r="N5" s="39"/>
      <c r="O5" s="39"/>
      <c r="P5" s="39"/>
      <c r="Q5" s="39"/>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1:48" s="3" customFormat="1" ht="67.5" x14ac:dyDescent="0.25">
      <c r="A6" s="26" t="s">
        <v>19</v>
      </c>
      <c r="B6" s="25">
        <f t="shared" si="0"/>
        <v>5</v>
      </c>
      <c r="C6" s="75" t="s">
        <v>2</v>
      </c>
      <c r="D6" s="82" t="s">
        <v>117</v>
      </c>
      <c r="E6" s="81"/>
      <c r="F6" s="39"/>
      <c r="G6" s="39"/>
      <c r="H6" s="39"/>
      <c r="I6" s="39"/>
      <c r="J6" s="39"/>
      <c r="K6" s="39"/>
      <c r="L6" s="39"/>
      <c r="M6" s="39"/>
      <c r="N6" s="39"/>
      <c r="O6" s="39"/>
      <c r="P6" s="39"/>
      <c r="Q6" s="39"/>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48" s="3" customFormat="1" ht="67.5" x14ac:dyDescent="0.25">
      <c r="A7" s="26" t="s">
        <v>24</v>
      </c>
      <c r="B7" s="25">
        <f t="shared" si="0"/>
        <v>6</v>
      </c>
      <c r="C7" s="75" t="s">
        <v>2</v>
      </c>
      <c r="D7" s="82" t="s">
        <v>256</v>
      </c>
      <c r="E7" s="81"/>
      <c r="F7" s="39"/>
      <c r="G7" s="39"/>
      <c r="H7" s="39"/>
      <c r="I7" s="39"/>
      <c r="J7" s="39"/>
      <c r="K7" s="39"/>
      <c r="L7" s="39"/>
      <c r="M7" s="39"/>
      <c r="N7" s="39"/>
      <c r="O7" s="39"/>
      <c r="P7" s="39"/>
      <c r="Q7" s="39"/>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row>
    <row r="8" spans="1:48" s="3" customFormat="1" ht="33.75" x14ac:dyDescent="0.25">
      <c r="A8" s="26" t="s">
        <v>21</v>
      </c>
      <c r="B8" s="25">
        <f t="shared" si="0"/>
        <v>7</v>
      </c>
      <c r="C8" s="75" t="s">
        <v>2</v>
      </c>
      <c r="D8" s="82" t="s">
        <v>60</v>
      </c>
      <c r="E8" s="81"/>
      <c r="F8" s="39"/>
      <c r="G8" s="39"/>
      <c r="H8" s="39"/>
      <c r="I8" s="39"/>
      <c r="J8" s="39"/>
      <c r="K8" s="39"/>
      <c r="L8" s="39"/>
      <c r="M8" s="39"/>
      <c r="N8" s="39"/>
      <c r="O8" s="39"/>
      <c r="P8" s="39"/>
      <c r="Q8" s="39"/>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row>
    <row r="9" spans="1:48" s="3" customFormat="1" ht="67.5" x14ac:dyDescent="0.25">
      <c r="A9" s="26" t="s">
        <v>71</v>
      </c>
      <c r="B9" s="25">
        <f t="shared" si="0"/>
        <v>8</v>
      </c>
      <c r="C9" s="75" t="s">
        <v>2</v>
      </c>
      <c r="D9" s="82" t="s">
        <v>80</v>
      </c>
      <c r="E9" s="81"/>
      <c r="F9" s="39"/>
      <c r="G9" s="39"/>
      <c r="H9" s="39"/>
      <c r="I9" s="39"/>
      <c r="J9" s="39"/>
      <c r="K9" s="39"/>
      <c r="L9" s="39"/>
      <c r="M9" s="39"/>
      <c r="N9" s="39"/>
      <c r="O9" s="39"/>
      <c r="P9" s="39"/>
      <c r="Q9" s="39"/>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row>
    <row r="10" spans="1:48" s="6" customFormat="1" ht="34.5" thickBot="1" x14ac:dyDescent="0.3">
      <c r="A10" s="26" t="s">
        <v>27</v>
      </c>
      <c r="B10" s="25">
        <f t="shared" si="0"/>
        <v>9</v>
      </c>
      <c r="C10" s="75" t="s">
        <v>2</v>
      </c>
      <c r="D10" s="82" t="s">
        <v>193</v>
      </c>
      <c r="E10" s="81"/>
      <c r="F10" s="39"/>
      <c r="G10" s="39"/>
      <c r="H10" s="39"/>
      <c r="I10" s="39"/>
      <c r="J10" s="39"/>
      <c r="K10" s="39"/>
      <c r="L10" s="39"/>
      <c r="M10" s="39"/>
      <c r="N10" s="39"/>
      <c r="O10" s="39"/>
      <c r="P10" s="39"/>
      <c r="Q10" s="39"/>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row>
    <row r="11" spans="1:48" s="21" customFormat="1" ht="67.5" x14ac:dyDescent="0.25">
      <c r="A11" s="26" t="s">
        <v>25</v>
      </c>
      <c r="B11" s="25">
        <f t="shared" si="0"/>
        <v>10</v>
      </c>
      <c r="C11" s="75" t="s">
        <v>2</v>
      </c>
      <c r="D11" s="82" t="s">
        <v>118</v>
      </c>
      <c r="E11" s="81"/>
      <c r="F11" s="39"/>
      <c r="G11" s="39"/>
      <c r="H11" s="39"/>
      <c r="I11" s="39"/>
      <c r="J11" s="39"/>
      <c r="K11" s="39"/>
      <c r="L11" s="39"/>
      <c r="M11" s="39"/>
      <c r="N11" s="39"/>
      <c r="O11" s="39"/>
      <c r="P11" s="39"/>
      <c r="Q11" s="39"/>
    </row>
    <row r="12" spans="1:48" s="30" customFormat="1" ht="15.75" x14ac:dyDescent="0.25">
      <c r="A12" s="44" t="s">
        <v>190</v>
      </c>
      <c r="B12" s="45"/>
      <c r="C12" s="46">
        <v>580841.12</v>
      </c>
      <c r="D12" s="85" t="s">
        <v>85</v>
      </c>
      <c r="E12" s="86">
        <f>SUM(E2:E11)</f>
        <v>0</v>
      </c>
    </row>
    <row r="13" spans="1:48" s="3" customFormat="1" ht="33.75" x14ac:dyDescent="0.25">
      <c r="A13" s="26" t="s">
        <v>16</v>
      </c>
      <c r="B13" s="22">
        <f>B11+1</f>
        <v>11</v>
      </c>
      <c r="C13" s="75" t="s">
        <v>119</v>
      </c>
      <c r="D13" s="82" t="s">
        <v>120</v>
      </c>
      <c r="E13" s="81"/>
      <c r="F13" s="39"/>
      <c r="G13" s="39"/>
      <c r="H13" s="39"/>
      <c r="I13" s="39"/>
      <c r="J13" s="39"/>
      <c r="K13" s="39"/>
      <c r="L13" s="39"/>
      <c r="M13" s="39"/>
      <c r="N13" s="39"/>
      <c r="O13" s="39"/>
      <c r="P13" s="39"/>
      <c r="Q13" s="39"/>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row>
    <row r="14" spans="1:48" s="6" customFormat="1" ht="45" x14ac:dyDescent="0.25">
      <c r="A14" s="26" t="s">
        <v>17</v>
      </c>
      <c r="B14" s="22">
        <f t="shared" si="0"/>
        <v>12</v>
      </c>
      <c r="C14" s="75" t="s">
        <v>119</v>
      </c>
      <c r="D14" s="82" t="s">
        <v>121</v>
      </c>
      <c r="E14" s="81"/>
      <c r="F14" s="39"/>
      <c r="G14" s="39"/>
      <c r="H14" s="39"/>
      <c r="I14" s="39"/>
      <c r="J14" s="39"/>
      <c r="K14" s="39"/>
      <c r="L14" s="39"/>
      <c r="M14" s="39"/>
      <c r="N14" s="39"/>
      <c r="O14" s="39"/>
      <c r="P14" s="39"/>
      <c r="Q14" s="39"/>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row>
    <row r="15" spans="1:48" s="6" customFormat="1" ht="33.75" x14ac:dyDescent="0.25">
      <c r="A15" s="26" t="s">
        <v>18</v>
      </c>
      <c r="B15" s="22">
        <f t="shared" si="0"/>
        <v>13</v>
      </c>
      <c r="C15" s="75" t="s">
        <v>119</v>
      </c>
      <c r="D15" s="82" t="s">
        <v>122</v>
      </c>
      <c r="E15" s="81"/>
      <c r="F15" s="39"/>
      <c r="G15" s="39"/>
      <c r="H15" s="39"/>
      <c r="I15" s="39"/>
      <c r="J15" s="39"/>
      <c r="K15" s="39"/>
      <c r="L15" s="39"/>
      <c r="M15" s="39"/>
      <c r="N15" s="39"/>
      <c r="O15" s="39"/>
      <c r="P15" s="39"/>
      <c r="Q15" s="39"/>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48" s="6" customFormat="1" ht="33.75" x14ac:dyDescent="0.25">
      <c r="A16" s="26" t="s">
        <v>20</v>
      </c>
      <c r="B16" s="22">
        <f t="shared" si="0"/>
        <v>14</v>
      </c>
      <c r="C16" s="75" t="s">
        <v>119</v>
      </c>
      <c r="D16" s="82" t="s">
        <v>123</v>
      </c>
      <c r="E16" s="81"/>
      <c r="F16" s="39"/>
      <c r="G16" s="39"/>
      <c r="H16" s="39"/>
      <c r="I16" s="39"/>
      <c r="J16" s="39"/>
      <c r="K16" s="39"/>
      <c r="L16" s="39"/>
      <c r="M16" s="39"/>
      <c r="N16" s="39"/>
      <c r="O16" s="39"/>
      <c r="P16" s="39"/>
      <c r="Q16" s="39"/>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row>
    <row r="17" spans="1:48" s="6" customFormat="1" ht="56.25" x14ac:dyDescent="0.25">
      <c r="A17" s="26" t="s">
        <v>19</v>
      </c>
      <c r="B17" s="22">
        <f t="shared" si="0"/>
        <v>15</v>
      </c>
      <c r="C17" s="75" t="s">
        <v>119</v>
      </c>
      <c r="D17" s="82" t="s">
        <v>124</v>
      </c>
      <c r="E17" s="81"/>
      <c r="F17" s="39"/>
      <c r="G17" s="39"/>
      <c r="H17" s="39"/>
      <c r="I17" s="39"/>
      <c r="J17" s="39"/>
      <c r="K17" s="39"/>
      <c r="L17" s="39"/>
      <c r="M17" s="39"/>
      <c r="N17" s="39"/>
      <c r="O17" s="39"/>
      <c r="P17" s="39"/>
      <c r="Q17" s="39"/>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row>
    <row r="18" spans="1:48" s="6" customFormat="1" ht="45" x14ac:dyDescent="0.25">
      <c r="A18" s="26" t="s">
        <v>24</v>
      </c>
      <c r="B18" s="22">
        <f t="shared" si="0"/>
        <v>16</v>
      </c>
      <c r="C18" s="75" t="s">
        <v>119</v>
      </c>
      <c r="D18" s="82" t="s">
        <v>125</v>
      </c>
      <c r="E18" s="81"/>
      <c r="F18" s="39"/>
      <c r="G18" s="39"/>
      <c r="H18" s="39"/>
      <c r="I18" s="39"/>
      <c r="J18" s="39"/>
      <c r="K18" s="39"/>
      <c r="L18" s="39"/>
      <c r="M18" s="39"/>
      <c r="N18" s="39"/>
      <c r="O18" s="39"/>
      <c r="P18" s="39"/>
      <c r="Q18" s="39"/>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row>
    <row r="19" spans="1:48" s="6" customFormat="1" ht="45" x14ac:dyDescent="0.25">
      <c r="A19" s="26" t="s">
        <v>28</v>
      </c>
      <c r="B19" s="22">
        <f t="shared" si="0"/>
        <v>17</v>
      </c>
      <c r="C19" s="75" t="s">
        <v>119</v>
      </c>
      <c r="D19" s="82" t="s">
        <v>194</v>
      </c>
      <c r="E19" s="81"/>
      <c r="F19" s="39"/>
      <c r="G19" s="39"/>
      <c r="H19" s="39"/>
      <c r="I19" s="39"/>
      <c r="J19" s="39"/>
      <c r="K19" s="39"/>
      <c r="L19" s="39"/>
      <c r="M19" s="39"/>
      <c r="N19" s="39"/>
      <c r="O19" s="39"/>
      <c r="P19" s="39"/>
      <c r="Q19" s="39"/>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row>
    <row r="20" spans="1:48" s="6" customFormat="1" ht="33.75" x14ac:dyDescent="0.25">
      <c r="A20" s="26" t="s">
        <v>27</v>
      </c>
      <c r="B20" s="22">
        <f t="shared" si="0"/>
        <v>18</v>
      </c>
      <c r="C20" s="75" t="s">
        <v>119</v>
      </c>
      <c r="D20" s="82" t="s">
        <v>195</v>
      </c>
      <c r="E20" s="81"/>
      <c r="F20" s="39"/>
      <c r="G20" s="39"/>
      <c r="H20" s="39"/>
      <c r="I20" s="39"/>
      <c r="J20" s="39"/>
      <c r="K20" s="39"/>
      <c r="L20" s="39"/>
      <c r="M20" s="39"/>
      <c r="N20" s="39"/>
      <c r="O20" s="39"/>
      <c r="P20" s="39"/>
      <c r="Q20" s="39"/>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row>
    <row r="21" spans="1:48" s="30" customFormat="1" ht="15.75" x14ac:dyDescent="0.25">
      <c r="A21" s="44" t="s">
        <v>190</v>
      </c>
      <c r="B21" s="45"/>
      <c r="C21" s="46">
        <v>162444.99</v>
      </c>
      <c r="D21" s="85" t="s">
        <v>85</v>
      </c>
      <c r="E21" s="86">
        <f>SUM(E13:E20)</f>
        <v>0</v>
      </c>
    </row>
    <row r="22" spans="1:48" s="2" customFormat="1" ht="33.75" x14ac:dyDescent="0.25">
      <c r="A22" s="26" t="s">
        <v>17</v>
      </c>
      <c r="B22" s="22">
        <f>B20+1</f>
        <v>19</v>
      </c>
      <c r="C22" s="75" t="s">
        <v>14</v>
      </c>
      <c r="D22" s="82" t="s">
        <v>126</v>
      </c>
      <c r="E22" s="81"/>
      <c r="F22" s="39"/>
      <c r="G22" s="39"/>
      <c r="H22" s="39"/>
      <c r="I22" s="39"/>
      <c r="J22" s="39"/>
      <c r="K22" s="39"/>
      <c r="L22" s="39"/>
      <c r="M22" s="39"/>
      <c r="N22" s="39"/>
      <c r="O22" s="39"/>
      <c r="P22" s="39"/>
      <c r="Q22" s="39"/>
    </row>
    <row r="23" spans="1:48" s="2" customFormat="1" ht="67.5" x14ac:dyDescent="0.25">
      <c r="A23" s="26" t="s">
        <v>38</v>
      </c>
      <c r="B23" s="22">
        <f>B22+1</f>
        <v>20</v>
      </c>
      <c r="C23" s="75" t="s">
        <v>14</v>
      </c>
      <c r="D23" s="82" t="s">
        <v>196</v>
      </c>
      <c r="E23" s="81"/>
      <c r="F23" s="39"/>
      <c r="G23" s="39"/>
      <c r="H23" s="39"/>
      <c r="I23" s="39"/>
      <c r="J23" s="39"/>
      <c r="K23" s="39"/>
      <c r="L23" s="39"/>
      <c r="M23" s="39"/>
      <c r="N23" s="39"/>
      <c r="O23" s="39"/>
      <c r="P23" s="39"/>
      <c r="Q23" s="39"/>
    </row>
    <row r="24" spans="1:48" s="2" customFormat="1" ht="67.5" x14ac:dyDescent="0.25">
      <c r="A24" s="26" t="s">
        <v>37</v>
      </c>
      <c r="B24" s="22">
        <f t="shared" ref="B24:B29" si="1">B23+1</f>
        <v>21</v>
      </c>
      <c r="C24" s="75" t="s">
        <v>14</v>
      </c>
      <c r="D24" s="82" t="s">
        <v>197</v>
      </c>
      <c r="E24" s="81"/>
      <c r="F24" s="39"/>
      <c r="G24" s="39"/>
      <c r="H24" s="39"/>
      <c r="I24" s="39"/>
      <c r="J24" s="39"/>
      <c r="K24" s="39"/>
      <c r="L24" s="39"/>
      <c r="M24" s="39"/>
      <c r="N24" s="39"/>
      <c r="O24" s="39"/>
      <c r="P24" s="39"/>
      <c r="Q24" s="39"/>
    </row>
    <row r="25" spans="1:48" s="2" customFormat="1" ht="33.75" x14ac:dyDescent="0.25">
      <c r="A25" s="26" t="s">
        <v>19</v>
      </c>
      <c r="B25" s="22">
        <f t="shared" si="1"/>
        <v>22</v>
      </c>
      <c r="C25" s="75" t="s">
        <v>14</v>
      </c>
      <c r="D25" s="82" t="s">
        <v>127</v>
      </c>
      <c r="E25" s="81"/>
      <c r="F25" s="39"/>
      <c r="G25" s="39"/>
      <c r="H25" s="39"/>
      <c r="I25" s="39"/>
      <c r="J25" s="39"/>
      <c r="K25" s="39"/>
      <c r="L25" s="39"/>
      <c r="M25" s="39"/>
      <c r="N25" s="39"/>
      <c r="O25" s="39"/>
      <c r="P25" s="39"/>
      <c r="Q25" s="39"/>
    </row>
    <row r="26" spans="1:48" s="2" customFormat="1" ht="33.75" x14ac:dyDescent="0.25">
      <c r="A26" s="26" t="s">
        <v>27</v>
      </c>
      <c r="B26" s="22">
        <f>B25+1</f>
        <v>23</v>
      </c>
      <c r="C26" s="75" t="s">
        <v>14</v>
      </c>
      <c r="D26" s="82" t="s">
        <v>198</v>
      </c>
      <c r="E26" s="81"/>
      <c r="F26" s="39"/>
      <c r="G26" s="39"/>
      <c r="H26" s="39"/>
      <c r="I26" s="39"/>
      <c r="J26" s="39"/>
      <c r="K26" s="39"/>
      <c r="L26" s="39"/>
      <c r="M26" s="39"/>
      <c r="N26" s="39"/>
      <c r="O26" s="39"/>
      <c r="P26" s="39"/>
      <c r="Q26" s="39"/>
    </row>
    <row r="27" spans="1:48" s="2" customFormat="1" ht="33.75" x14ac:dyDescent="0.25">
      <c r="A27" s="26" t="s">
        <v>27</v>
      </c>
      <c r="B27" s="22">
        <f t="shared" si="1"/>
        <v>24</v>
      </c>
      <c r="C27" s="75" t="s">
        <v>14</v>
      </c>
      <c r="D27" s="82" t="s">
        <v>199</v>
      </c>
      <c r="E27" s="81"/>
      <c r="F27" s="39"/>
      <c r="G27" s="39"/>
      <c r="H27" s="39"/>
      <c r="I27" s="39"/>
      <c r="J27" s="39"/>
      <c r="K27" s="39"/>
      <c r="L27" s="39"/>
      <c r="M27" s="39"/>
      <c r="N27" s="39"/>
      <c r="O27" s="39"/>
      <c r="P27" s="39"/>
      <c r="Q27" s="39"/>
    </row>
    <row r="28" spans="1:48" s="2" customFormat="1" ht="78.75" x14ac:dyDescent="0.25">
      <c r="A28" s="26" t="s">
        <v>71</v>
      </c>
      <c r="B28" s="22">
        <f t="shared" si="1"/>
        <v>25</v>
      </c>
      <c r="C28" s="75" t="s">
        <v>14</v>
      </c>
      <c r="D28" s="82" t="s">
        <v>128</v>
      </c>
      <c r="E28" s="81"/>
      <c r="F28" s="39"/>
      <c r="G28" s="39"/>
      <c r="H28" s="39"/>
      <c r="I28" s="39"/>
      <c r="J28" s="39"/>
      <c r="K28" s="39"/>
      <c r="L28" s="39"/>
      <c r="M28" s="39"/>
      <c r="N28" s="39"/>
      <c r="O28" s="39"/>
      <c r="P28" s="39"/>
      <c r="Q28" s="39"/>
    </row>
    <row r="29" spans="1:48" s="2" customFormat="1" ht="56.25" x14ac:dyDescent="0.25">
      <c r="A29" s="26" t="s">
        <v>25</v>
      </c>
      <c r="B29" s="22">
        <f t="shared" si="1"/>
        <v>26</v>
      </c>
      <c r="C29" s="75" t="s">
        <v>14</v>
      </c>
      <c r="D29" s="82" t="s">
        <v>200</v>
      </c>
      <c r="E29" s="81"/>
      <c r="F29" s="39"/>
      <c r="G29" s="39"/>
      <c r="H29" s="39"/>
      <c r="I29" s="39"/>
      <c r="J29" s="39"/>
      <c r="K29" s="39"/>
      <c r="L29" s="39"/>
      <c r="M29" s="39"/>
      <c r="N29" s="39"/>
      <c r="O29" s="39"/>
      <c r="P29" s="39"/>
      <c r="Q29" s="39"/>
    </row>
    <row r="30" spans="1:48" s="30" customFormat="1" ht="15.75" x14ac:dyDescent="0.25">
      <c r="A30" s="44" t="s">
        <v>190</v>
      </c>
      <c r="B30" s="45"/>
      <c r="C30" s="46">
        <v>206176.04</v>
      </c>
      <c r="D30" s="85" t="s">
        <v>85</v>
      </c>
      <c r="E30" s="86">
        <f>SUM(E22:E29)</f>
        <v>0</v>
      </c>
    </row>
    <row r="31" spans="1:48" s="3" customFormat="1" ht="67.5" x14ac:dyDescent="0.25">
      <c r="A31" s="28" t="s">
        <v>16</v>
      </c>
      <c r="B31" s="38">
        <f>B29+1</f>
        <v>27</v>
      </c>
      <c r="C31" s="76" t="s">
        <v>129</v>
      </c>
      <c r="D31" s="83" t="s">
        <v>201</v>
      </c>
      <c r="E31" s="81"/>
      <c r="F31" s="39"/>
      <c r="G31" s="39"/>
      <c r="H31" s="39"/>
      <c r="I31" s="39"/>
      <c r="J31" s="39"/>
      <c r="K31" s="39"/>
      <c r="L31" s="39"/>
      <c r="M31" s="39"/>
      <c r="N31" s="39"/>
      <c r="O31" s="39"/>
      <c r="P31" s="39"/>
      <c r="Q31" s="39"/>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1:48" s="3" customFormat="1" ht="56.25" x14ac:dyDescent="0.25">
      <c r="A32" s="26" t="s">
        <v>17</v>
      </c>
      <c r="B32" s="22">
        <f>B31+1</f>
        <v>28</v>
      </c>
      <c r="C32" s="76" t="s">
        <v>129</v>
      </c>
      <c r="D32" s="83" t="s">
        <v>130</v>
      </c>
      <c r="E32" s="81"/>
      <c r="F32" s="39"/>
      <c r="G32" s="39"/>
      <c r="H32" s="39"/>
      <c r="I32" s="39"/>
      <c r="J32" s="39"/>
      <c r="K32" s="39"/>
      <c r="L32" s="39"/>
      <c r="M32" s="39"/>
      <c r="N32" s="39"/>
      <c r="O32" s="39"/>
      <c r="P32" s="39"/>
      <c r="Q32" s="39"/>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row>
    <row r="33" spans="1:48" s="3" customFormat="1" ht="45" x14ac:dyDescent="0.25">
      <c r="A33" s="26" t="s">
        <v>18</v>
      </c>
      <c r="B33" s="22">
        <f t="shared" ref="B33:B54" si="2">B32+1</f>
        <v>29</v>
      </c>
      <c r="C33" s="76" t="s">
        <v>129</v>
      </c>
      <c r="D33" s="83" t="s">
        <v>86</v>
      </c>
      <c r="E33" s="81"/>
      <c r="F33" s="39"/>
      <c r="G33" s="39"/>
      <c r="H33" s="39"/>
      <c r="I33" s="39"/>
      <c r="J33" s="39"/>
      <c r="K33" s="39"/>
      <c r="L33" s="39"/>
      <c r="M33" s="39"/>
      <c r="N33" s="39"/>
      <c r="O33" s="39"/>
      <c r="P33" s="39"/>
      <c r="Q33" s="39"/>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row>
    <row r="34" spans="1:48" s="3" customFormat="1" ht="45" x14ac:dyDescent="0.25">
      <c r="A34" s="26" t="s">
        <v>20</v>
      </c>
      <c r="B34" s="22">
        <f t="shared" si="2"/>
        <v>30</v>
      </c>
      <c r="C34" s="76" t="s">
        <v>129</v>
      </c>
      <c r="D34" s="83" t="s">
        <v>131</v>
      </c>
      <c r="E34" s="81"/>
      <c r="F34" s="39"/>
      <c r="G34" s="39"/>
      <c r="H34" s="39"/>
      <c r="I34" s="39"/>
      <c r="J34" s="39"/>
      <c r="K34" s="39"/>
      <c r="L34" s="39"/>
      <c r="M34" s="39"/>
      <c r="N34" s="39"/>
      <c r="O34" s="39"/>
      <c r="P34" s="39"/>
      <c r="Q34" s="39"/>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1:48" s="3" customFormat="1" ht="33.75" x14ac:dyDescent="0.25">
      <c r="A35" s="26" t="s">
        <v>19</v>
      </c>
      <c r="B35" s="22">
        <f t="shared" si="2"/>
        <v>31</v>
      </c>
      <c r="C35" s="76" t="s">
        <v>129</v>
      </c>
      <c r="D35" s="83" t="s">
        <v>87</v>
      </c>
      <c r="E35" s="81"/>
      <c r="F35" s="39"/>
      <c r="G35" s="39"/>
      <c r="H35" s="39"/>
      <c r="I35" s="39"/>
      <c r="J35" s="39"/>
      <c r="K35" s="39"/>
      <c r="L35" s="39"/>
      <c r="M35" s="39"/>
      <c r="N35" s="39"/>
      <c r="O35" s="39"/>
      <c r="P35" s="39"/>
      <c r="Q35" s="39"/>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1:48" s="3" customFormat="1" ht="45" x14ac:dyDescent="0.25">
      <c r="A36" s="26" t="s">
        <v>16</v>
      </c>
      <c r="B36" s="22">
        <f t="shared" si="2"/>
        <v>32</v>
      </c>
      <c r="C36" s="77" t="s">
        <v>132</v>
      </c>
      <c r="D36" s="83" t="s">
        <v>202</v>
      </c>
      <c r="E36" s="81"/>
      <c r="F36" s="39"/>
      <c r="G36" s="39"/>
      <c r="H36" s="39"/>
      <c r="I36" s="39"/>
      <c r="J36" s="39"/>
      <c r="K36" s="39"/>
      <c r="L36" s="39"/>
      <c r="M36" s="39"/>
      <c r="N36" s="39"/>
      <c r="O36" s="39"/>
      <c r="P36" s="39"/>
      <c r="Q36" s="39"/>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1:48" s="3" customFormat="1" ht="45" x14ac:dyDescent="0.25">
      <c r="A37" s="26" t="s">
        <v>17</v>
      </c>
      <c r="B37" s="22">
        <f t="shared" si="2"/>
        <v>33</v>
      </c>
      <c r="C37" s="77" t="s">
        <v>132</v>
      </c>
      <c r="D37" s="83" t="s">
        <v>54</v>
      </c>
      <c r="E37" s="81"/>
      <c r="F37" s="39"/>
      <c r="G37" s="39"/>
      <c r="H37" s="39"/>
      <c r="I37" s="39"/>
      <c r="J37" s="39"/>
      <c r="K37" s="39"/>
      <c r="L37" s="39"/>
      <c r="M37" s="39"/>
      <c r="N37" s="39"/>
      <c r="O37" s="39"/>
      <c r="P37" s="39"/>
      <c r="Q37" s="39"/>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row>
    <row r="38" spans="1:48" s="3" customFormat="1" ht="45" x14ac:dyDescent="0.25">
      <c r="A38" s="26" t="s">
        <v>18</v>
      </c>
      <c r="B38" s="22">
        <f t="shared" si="2"/>
        <v>34</v>
      </c>
      <c r="C38" s="77" t="s">
        <v>132</v>
      </c>
      <c r="D38" s="83" t="s">
        <v>203</v>
      </c>
      <c r="E38" s="81"/>
      <c r="F38" s="39"/>
      <c r="G38" s="39"/>
      <c r="H38" s="39"/>
      <c r="I38" s="39"/>
      <c r="J38" s="39"/>
      <c r="K38" s="39"/>
      <c r="L38" s="39"/>
      <c r="M38" s="39"/>
      <c r="N38" s="39"/>
      <c r="O38" s="39"/>
      <c r="P38" s="39"/>
      <c r="Q38" s="39"/>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row r="39" spans="1:48" s="3" customFormat="1" ht="33.75" x14ac:dyDescent="0.25">
      <c r="A39" s="26" t="s">
        <v>20</v>
      </c>
      <c r="B39" s="22">
        <f t="shared" si="2"/>
        <v>35</v>
      </c>
      <c r="C39" s="77" t="s">
        <v>132</v>
      </c>
      <c r="D39" s="83" t="s">
        <v>55</v>
      </c>
      <c r="E39" s="81"/>
      <c r="F39" s="39"/>
      <c r="G39" s="39"/>
      <c r="H39" s="39"/>
      <c r="I39" s="39"/>
      <c r="J39" s="39"/>
      <c r="K39" s="39"/>
      <c r="L39" s="39"/>
      <c r="M39" s="39"/>
      <c r="N39" s="39"/>
      <c r="O39" s="39"/>
      <c r="P39" s="39"/>
      <c r="Q39" s="39"/>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row>
    <row r="40" spans="1:48" s="3" customFormat="1" ht="33.75" x14ac:dyDescent="0.25">
      <c r="A40" s="26" t="s">
        <v>19</v>
      </c>
      <c r="B40" s="22">
        <f t="shared" si="2"/>
        <v>36</v>
      </c>
      <c r="C40" s="77" t="s">
        <v>132</v>
      </c>
      <c r="D40" s="83" t="s">
        <v>46</v>
      </c>
      <c r="E40" s="81"/>
      <c r="F40" s="39"/>
      <c r="G40" s="39"/>
      <c r="H40" s="39"/>
      <c r="I40" s="39"/>
      <c r="J40" s="39"/>
      <c r="K40" s="39"/>
      <c r="L40" s="39"/>
      <c r="M40" s="39"/>
      <c r="N40" s="39"/>
      <c r="O40" s="39"/>
      <c r="P40" s="39"/>
      <c r="Q40" s="39"/>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1:48" s="3" customFormat="1" ht="123.75" x14ac:dyDescent="0.25">
      <c r="A41" s="26" t="s">
        <v>30</v>
      </c>
      <c r="B41" s="22">
        <f t="shared" si="2"/>
        <v>37</v>
      </c>
      <c r="C41" s="75" t="s">
        <v>133</v>
      </c>
      <c r="D41" s="82" t="s">
        <v>204</v>
      </c>
      <c r="E41" s="81"/>
      <c r="F41" s="39"/>
      <c r="G41" s="39"/>
      <c r="H41" s="39"/>
      <c r="I41" s="39"/>
      <c r="J41" s="39"/>
      <c r="K41" s="39"/>
      <c r="L41" s="39"/>
      <c r="M41" s="39"/>
      <c r="N41" s="39"/>
      <c r="O41" s="39"/>
      <c r="P41" s="39"/>
      <c r="Q41" s="39"/>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48" s="11" customFormat="1" ht="33.75" x14ac:dyDescent="0.25">
      <c r="A42" s="26" t="s">
        <v>27</v>
      </c>
      <c r="B42" s="22">
        <f t="shared" si="2"/>
        <v>38</v>
      </c>
      <c r="C42" s="75" t="s">
        <v>133</v>
      </c>
      <c r="D42" s="82" t="s">
        <v>205</v>
      </c>
      <c r="E42" s="81"/>
      <c r="F42" s="39"/>
      <c r="G42" s="39"/>
      <c r="H42" s="39"/>
      <c r="I42" s="39"/>
      <c r="J42" s="39"/>
      <c r="K42" s="39"/>
      <c r="L42" s="39"/>
      <c r="M42" s="39"/>
      <c r="N42" s="39"/>
      <c r="O42" s="39"/>
      <c r="P42" s="39"/>
      <c r="Q42" s="39"/>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row>
    <row r="43" spans="1:48" s="11" customFormat="1" ht="22.5" x14ac:dyDescent="0.25">
      <c r="A43" s="26" t="s">
        <v>27</v>
      </c>
      <c r="B43" s="22">
        <f t="shared" si="2"/>
        <v>39</v>
      </c>
      <c r="C43" s="75" t="s">
        <v>133</v>
      </c>
      <c r="D43" s="82" t="s">
        <v>3</v>
      </c>
      <c r="E43" s="81"/>
      <c r="F43" s="39"/>
      <c r="G43" s="39"/>
      <c r="H43" s="39"/>
      <c r="I43" s="39"/>
      <c r="J43" s="39"/>
      <c r="K43" s="39"/>
      <c r="L43" s="39"/>
      <c r="M43" s="39"/>
      <c r="N43" s="39"/>
      <c r="O43" s="39"/>
      <c r="P43" s="39"/>
      <c r="Q43" s="39"/>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row>
    <row r="44" spans="1:48" s="3" customFormat="1" ht="45" x14ac:dyDescent="0.25">
      <c r="A44" s="26" t="s">
        <v>28</v>
      </c>
      <c r="B44" s="22">
        <f t="shared" si="2"/>
        <v>40</v>
      </c>
      <c r="C44" s="75" t="s">
        <v>133</v>
      </c>
      <c r="D44" s="82" t="s">
        <v>39</v>
      </c>
      <c r="E44" s="81"/>
      <c r="F44" s="39"/>
      <c r="G44" s="39"/>
      <c r="H44" s="39"/>
      <c r="I44" s="39"/>
      <c r="J44" s="39"/>
      <c r="K44" s="39"/>
      <c r="L44" s="39"/>
      <c r="M44" s="39"/>
      <c r="N44" s="39"/>
      <c r="O44" s="39"/>
      <c r="P44" s="39"/>
      <c r="Q44" s="39"/>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row>
    <row r="45" spans="1:48" s="6" customFormat="1" ht="56.25" x14ac:dyDescent="0.25">
      <c r="A45" s="26" t="s">
        <v>26</v>
      </c>
      <c r="B45" s="22">
        <f t="shared" si="2"/>
        <v>41</v>
      </c>
      <c r="C45" s="75" t="s">
        <v>133</v>
      </c>
      <c r="D45" s="82" t="s">
        <v>68</v>
      </c>
      <c r="E45" s="81"/>
      <c r="F45" s="39"/>
      <c r="G45" s="39"/>
      <c r="H45" s="39"/>
      <c r="I45" s="39"/>
      <c r="J45" s="39"/>
      <c r="K45" s="39"/>
      <c r="L45" s="39"/>
      <c r="M45" s="39"/>
      <c r="N45" s="39"/>
      <c r="O45" s="39"/>
      <c r="P45" s="39"/>
      <c r="Q45" s="39"/>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row>
    <row r="46" spans="1:48" s="11" customFormat="1" ht="33.75" x14ac:dyDescent="0.25">
      <c r="A46" s="26" t="s">
        <v>27</v>
      </c>
      <c r="B46" s="22">
        <f t="shared" si="2"/>
        <v>42</v>
      </c>
      <c r="C46" s="75" t="s">
        <v>133</v>
      </c>
      <c r="D46" s="82" t="s">
        <v>206</v>
      </c>
      <c r="E46" s="81"/>
      <c r="F46" s="39"/>
      <c r="G46" s="39"/>
      <c r="H46" s="39"/>
      <c r="I46" s="39"/>
      <c r="J46" s="39"/>
      <c r="K46" s="39"/>
      <c r="L46" s="39"/>
      <c r="M46" s="39"/>
      <c r="N46" s="39"/>
      <c r="O46" s="39"/>
      <c r="P46" s="39"/>
      <c r="Q46" s="39"/>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row>
    <row r="47" spans="1:48" s="11" customFormat="1" ht="33.75" x14ac:dyDescent="0.25">
      <c r="A47" s="26" t="s">
        <v>27</v>
      </c>
      <c r="B47" s="22">
        <f t="shared" si="2"/>
        <v>43</v>
      </c>
      <c r="C47" s="75" t="s">
        <v>133</v>
      </c>
      <c r="D47" s="82" t="s">
        <v>207</v>
      </c>
      <c r="E47" s="81"/>
      <c r="F47" s="39"/>
      <c r="G47" s="39"/>
      <c r="H47" s="39"/>
      <c r="I47" s="39"/>
      <c r="J47" s="39"/>
      <c r="K47" s="39"/>
      <c r="L47" s="39"/>
      <c r="M47" s="39"/>
      <c r="N47" s="39"/>
      <c r="O47" s="39"/>
      <c r="P47" s="39"/>
      <c r="Q47" s="39"/>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row r="48" spans="1:48" s="7" customFormat="1" ht="45" x14ac:dyDescent="0.25">
      <c r="A48" s="26" t="s">
        <v>25</v>
      </c>
      <c r="B48" s="22">
        <f t="shared" si="2"/>
        <v>44</v>
      </c>
      <c r="C48" s="75" t="s">
        <v>133</v>
      </c>
      <c r="D48" s="82" t="s">
        <v>134</v>
      </c>
      <c r="E48" s="81"/>
      <c r="F48" s="39"/>
      <c r="G48" s="39"/>
      <c r="H48" s="39"/>
      <c r="I48" s="39"/>
      <c r="J48" s="39"/>
      <c r="K48" s="39"/>
      <c r="L48" s="39"/>
      <c r="M48" s="39"/>
      <c r="N48" s="39"/>
      <c r="O48" s="39"/>
      <c r="P48" s="39"/>
      <c r="Q48" s="39"/>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row>
    <row r="49" spans="1:48" s="7" customFormat="1" ht="56.25" x14ac:dyDescent="0.25">
      <c r="A49" s="26" t="s">
        <v>25</v>
      </c>
      <c r="B49" s="22">
        <f t="shared" si="2"/>
        <v>45</v>
      </c>
      <c r="C49" s="75" t="s">
        <v>133</v>
      </c>
      <c r="D49" s="82" t="s">
        <v>135</v>
      </c>
      <c r="E49" s="81"/>
      <c r="F49" s="39"/>
      <c r="G49" s="39"/>
      <c r="H49" s="39"/>
      <c r="I49" s="39"/>
      <c r="J49" s="39"/>
      <c r="K49" s="39"/>
      <c r="L49" s="39"/>
      <c r="M49" s="39"/>
      <c r="N49" s="39"/>
      <c r="O49" s="39"/>
      <c r="P49" s="39"/>
      <c r="Q49" s="39"/>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row>
    <row r="50" spans="1:48" s="7" customFormat="1" ht="56.25" x14ac:dyDescent="0.25">
      <c r="A50" s="26" t="s">
        <v>16</v>
      </c>
      <c r="B50" s="22">
        <f t="shared" si="2"/>
        <v>46</v>
      </c>
      <c r="C50" s="77" t="s">
        <v>136</v>
      </c>
      <c r="D50" s="82" t="s">
        <v>208</v>
      </c>
      <c r="E50" s="81"/>
      <c r="F50" s="39"/>
      <c r="G50" s="39"/>
      <c r="H50" s="39"/>
      <c r="I50" s="39"/>
      <c r="J50" s="39"/>
      <c r="K50" s="39"/>
      <c r="L50" s="39"/>
      <c r="M50" s="39"/>
      <c r="N50" s="39"/>
      <c r="O50" s="39"/>
      <c r="P50" s="39"/>
      <c r="Q50" s="39"/>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s="7" customFormat="1" ht="56.25" x14ac:dyDescent="0.25">
      <c r="A51" s="26" t="s">
        <v>17</v>
      </c>
      <c r="B51" s="22">
        <f t="shared" si="2"/>
        <v>47</v>
      </c>
      <c r="C51" s="77" t="s">
        <v>136</v>
      </c>
      <c r="D51" s="82" t="s">
        <v>137</v>
      </c>
      <c r="E51" s="81"/>
      <c r="F51" s="39"/>
      <c r="G51" s="39"/>
      <c r="H51" s="39"/>
      <c r="I51" s="39"/>
      <c r="J51" s="39"/>
      <c r="K51" s="39"/>
      <c r="L51" s="39"/>
      <c r="M51" s="39"/>
      <c r="N51" s="39"/>
      <c r="O51" s="39"/>
      <c r="P51" s="39"/>
      <c r="Q51" s="39"/>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s="7" customFormat="1" ht="56.25" x14ac:dyDescent="0.25">
      <c r="A52" s="26" t="s">
        <v>18</v>
      </c>
      <c r="B52" s="22">
        <f t="shared" si="2"/>
        <v>48</v>
      </c>
      <c r="C52" s="77" t="s">
        <v>136</v>
      </c>
      <c r="D52" s="82" t="s">
        <v>209</v>
      </c>
      <c r="E52" s="81"/>
      <c r="F52" s="39"/>
      <c r="G52" s="39"/>
      <c r="H52" s="39"/>
      <c r="I52" s="39"/>
      <c r="J52" s="39"/>
      <c r="K52" s="39"/>
      <c r="L52" s="39"/>
      <c r="M52" s="39"/>
      <c r="N52" s="39"/>
      <c r="O52" s="39"/>
      <c r="P52" s="39"/>
      <c r="Q52" s="39"/>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row>
    <row r="53" spans="1:48" s="7" customFormat="1" ht="33.75" x14ac:dyDescent="0.25">
      <c r="A53" s="26" t="s">
        <v>19</v>
      </c>
      <c r="B53" s="22">
        <f t="shared" si="2"/>
        <v>49</v>
      </c>
      <c r="C53" s="77" t="s">
        <v>136</v>
      </c>
      <c r="D53" s="82" t="s">
        <v>138</v>
      </c>
      <c r="E53" s="81"/>
      <c r="F53" s="39"/>
      <c r="G53" s="39"/>
      <c r="H53" s="39"/>
      <c r="I53" s="39"/>
      <c r="J53" s="39"/>
      <c r="K53" s="39"/>
      <c r="L53" s="39"/>
      <c r="M53" s="39"/>
      <c r="N53" s="39"/>
      <c r="O53" s="39"/>
      <c r="P53" s="39"/>
      <c r="Q53" s="39"/>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row>
    <row r="54" spans="1:48" s="7" customFormat="1" ht="45" x14ac:dyDescent="0.25">
      <c r="A54" s="26" t="s">
        <v>20</v>
      </c>
      <c r="B54" s="22">
        <f t="shared" si="2"/>
        <v>50</v>
      </c>
      <c r="C54" s="77" t="s">
        <v>136</v>
      </c>
      <c r="D54" s="82" t="s">
        <v>139</v>
      </c>
      <c r="E54" s="81"/>
      <c r="F54" s="39"/>
      <c r="G54" s="39"/>
      <c r="H54" s="39"/>
      <c r="I54" s="39"/>
      <c r="J54" s="39"/>
      <c r="K54" s="39"/>
      <c r="L54" s="39"/>
      <c r="M54" s="39"/>
      <c r="N54" s="39"/>
      <c r="O54" s="39"/>
      <c r="P54" s="39"/>
      <c r="Q54" s="39"/>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row>
    <row r="55" spans="1:48" s="30" customFormat="1" ht="15.75" x14ac:dyDescent="0.25">
      <c r="A55" s="44" t="s">
        <v>190</v>
      </c>
      <c r="B55" s="45"/>
      <c r="C55" s="46">
        <v>758792.87</v>
      </c>
      <c r="D55" s="85" t="s">
        <v>85</v>
      </c>
      <c r="E55" s="86">
        <f>SUM(E31:E54)</f>
        <v>0</v>
      </c>
    </row>
    <row r="56" spans="1:48" s="3" customFormat="1" ht="67.5" x14ac:dyDescent="0.25">
      <c r="A56" s="26" t="s">
        <v>17</v>
      </c>
      <c r="B56" s="22">
        <f>B54+1</f>
        <v>51</v>
      </c>
      <c r="C56" s="75" t="s">
        <v>4</v>
      </c>
      <c r="D56" s="82" t="s">
        <v>140</v>
      </c>
      <c r="E56" s="81"/>
      <c r="F56" s="39"/>
      <c r="G56" s="39"/>
      <c r="H56" s="39"/>
      <c r="I56" s="39"/>
      <c r="J56" s="39"/>
      <c r="K56" s="39"/>
      <c r="L56" s="39"/>
      <c r="M56" s="39"/>
      <c r="N56" s="39"/>
      <c r="O56" s="39"/>
      <c r="P56" s="39"/>
      <c r="Q56" s="39"/>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row>
    <row r="57" spans="1:48" s="3" customFormat="1" ht="90" x14ac:dyDescent="0.25">
      <c r="A57" s="26" t="s">
        <v>84</v>
      </c>
      <c r="B57" s="22">
        <f>B56+1</f>
        <v>52</v>
      </c>
      <c r="C57" s="77" t="s">
        <v>4</v>
      </c>
      <c r="D57" s="82" t="s">
        <v>141</v>
      </c>
      <c r="E57" s="81"/>
      <c r="F57" s="39"/>
      <c r="G57" s="39"/>
      <c r="H57" s="39"/>
      <c r="I57" s="39"/>
      <c r="J57" s="39"/>
      <c r="K57" s="39"/>
      <c r="L57" s="39"/>
      <c r="M57" s="39"/>
      <c r="N57" s="39"/>
      <c r="O57" s="39"/>
      <c r="P57" s="39"/>
      <c r="Q57" s="39"/>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row>
    <row r="58" spans="1:48" s="3" customFormat="1" ht="45" x14ac:dyDescent="0.25">
      <c r="A58" s="26" t="s">
        <v>21</v>
      </c>
      <c r="B58" s="22">
        <f>B57+1</f>
        <v>53</v>
      </c>
      <c r="C58" s="78" t="s">
        <v>4</v>
      </c>
      <c r="D58" s="82" t="s">
        <v>142</v>
      </c>
      <c r="E58" s="81"/>
      <c r="F58" s="39"/>
      <c r="G58" s="39"/>
      <c r="H58" s="39"/>
      <c r="I58" s="39"/>
      <c r="J58" s="39"/>
      <c r="K58" s="39"/>
      <c r="L58" s="39"/>
      <c r="M58" s="39"/>
      <c r="N58" s="39"/>
      <c r="O58" s="39"/>
      <c r="P58" s="39"/>
      <c r="Q58" s="39"/>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row>
    <row r="59" spans="1:48" s="6" customFormat="1" ht="33.75" x14ac:dyDescent="0.25">
      <c r="A59" s="26" t="s">
        <v>27</v>
      </c>
      <c r="B59" s="22">
        <f t="shared" ref="B59:B62" si="3">B58+1</f>
        <v>54</v>
      </c>
      <c r="C59" s="77" t="s">
        <v>4</v>
      </c>
      <c r="D59" s="82" t="s">
        <v>210</v>
      </c>
      <c r="E59" s="81"/>
      <c r="F59" s="39"/>
      <c r="G59" s="39"/>
      <c r="H59" s="39"/>
      <c r="I59" s="39"/>
      <c r="J59" s="39"/>
      <c r="K59" s="39"/>
      <c r="L59" s="39"/>
      <c r="M59" s="39"/>
      <c r="N59" s="39"/>
      <c r="O59" s="39"/>
      <c r="P59" s="39"/>
      <c r="Q59" s="39"/>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row>
    <row r="60" spans="1:48" s="3" customFormat="1" ht="45" x14ac:dyDescent="0.25">
      <c r="A60" s="26" t="s">
        <v>26</v>
      </c>
      <c r="B60" s="22">
        <f t="shared" si="3"/>
        <v>55</v>
      </c>
      <c r="C60" s="78" t="s">
        <v>4</v>
      </c>
      <c r="D60" s="82" t="s">
        <v>61</v>
      </c>
      <c r="E60" s="81"/>
      <c r="F60" s="39"/>
      <c r="G60" s="39"/>
      <c r="H60" s="39"/>
      <c r="I60" s="39"/>
      <c r="J60" s="39"/>
      <c r="K60" s="39"/>
      <c r="L60" s="39"/>
      <c r="M60" s="39"/>
      <c r="N60" s="39"/>
      <c r="O60" s="39"/>
      <c r="P60" s="39"/>
      <c r="Q60" s="39"/>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row>
    <row r="61" spans="1:48" s="20" customFormat="1" ht="56.25" x14ac:dyDescent="0.25">
      <c r="A61" s="26" t="s">
        <v>31</v>
      </c>
      <c r="B61" s="22">
        <f t="shared" si="3"/>
        <v>56</v>
      </c>
      <c r="C61" s="78" t="s">
        <v>4</v>
      </c>
      <c r="D61" s="82" t="s">
        <v>62</v>
      </c>
      <c r="E61" s="81"/>
      <c r="F61" s="39"/>
      <c r="G61" s="39"/>
      <c r="H61" s="39"/>
      <c r="I61" s="39"/>
      <c r="J61" s="39"/>
      <c r="K61" s="39"/>
      <c r="L61" s="39"/>
      <c r="M61" s="39"/>
      <c r="N61" s="39"/>
      <c r="O61" s="39"/>
      <c r="P61" s="39"/>
      <c r="Q61" s="3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row>
    <row r="62" spans="1:48" s="7" customFormat="1" ht="22.5" x14ac:dyDescent="0.25">
      <c r="A62" s="26" t="s">
        <v>32</v>
      </c>
      <c r="B62" s="22">
        <f t="shared" si="3"/>
        <v>57</v>
      </c>
      <c r="C62" s="75" t="s">
        <v>4</v>
      </c>
      <c r="D62" s="82" t="s">
        <v>211</v>
      </c>
      <c r="E62" s="81"/>
      <c r="F62" s="39"/>
      <c r="G62" s="39"/>
      <c r="H62" s="39"/>
      <c r="I62" s="39"/>
      <c r="J62" s="39"/>
      <c r="K62" s="39"/>
      <c r="L62" s="39"/>
      <c r="M62" s="39"/>
      <c r="N62" s="39"/>
      <c r="O62" s="39"/>
      <c r="P62" s="39"/>
      <c r="Q62" s="39"/>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row>
    <row r="63" spans="1:48" s="30" customFormat="1" ht="15.75" x14ac:dyDescent="0.25">
      <c r="A63" s="44" t="s">
        <v>190</v>
      </c>
      <c r="B63" s="45"/>
      <c r="C63" s="46">
        <v>130679.57</v>
      </c>
      <c r="D63" s="85" t="s">
        <v>85</v>
      </c>
      <c r="E63" s="86">
        <f>SUM(E56:E62)</f>
        <v>0</v>
      </c>
    </row>
    <row r="64" spans="1:48" s="3" customFormat="1" ht="56.25" x14ac:dyDescent="0.25">
      <c r="A64" s="26" t="s">
        <v>17</v>
      </c>
      <c r="B64" s="22">
        <f>B62+1</f>
        <v>58</v>
      </c>
      <c r="C64" s="75" t="s">
        <v>5</v>
      </c>
      <c r="D64" s="82" t="s">
        <v>143</v>
      </c>
      <c r="E64" s="81"/>
      <c r="F64" s="39"/>
      <c r="G64" s="39"/>
      <c r="H64" s="39"/>
      <c r="I64" s="39"/>
      <c r="J64" s="39"/>
      <c r="K64" s="39"/>
      <c r="L64" s="39"/>
      <c r="M64" s="39"/>
      <c r="N64" s="39"/>
      <c r="O64" s="39"/>
      <c r="P64" s="39"/>
      <c r="Q64" s="39"/>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row>
    <row r="65" spans="1:48" s="3" customFormat="1" ht="33.75" x14ac:dyDescent="0.25">
      <c r="A65" s="26" t="s">
        <v>21</v>
      </c>
      <c r="B65" s="22">
        <f>B64+1</f>
        <v>59</v>
      </c>
      <c r="C65" s="75" t="s">
        <v>5</v>
      </c>
      <c r="D65" s="82" t="s">
        <v>144</v>
      </c>
      <c r="E65" s="81"/>
      <c r="F65" s="39"/>
      <c r="G65" s="39"/>
      <c r="H65" s="39"/>
      <c r="I65" s="39"/>
      <c r="J65" s="39"/>
      <c r="K65" s="39"/>
      <c r="L65" s="39"/>
      <c r="M65" s="39"/>
      <c r="N65" s="39"/>
      <c r="O65" s="39"/>
      <c r="P65" s="39"/>
      <c r="Q65" s="39"/>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row>
    <row r="66" spans="1:48" s="3" customFormat="1" ht="33.75" x14ac:dyDescent="0.25">
      <c r="A66" s="26" t="s">
        <v>21</v>
      </c>
      <c r="B66" s="22">
        <f>B65+1</f>
        <v>60</v>
      </c>
      <c r="C66" s="75" t="s">
        <v>5</v>
      </c>
      <c r="D66" s="82" t="s">
        <v>63</v>
      </c>
      <c r="E66" s="81"/>
      <c r="F66" s="39"/>
      <c r="G66" s="39"/>
      <c r="H66" s="39"/>
      <c r="I66" s="39"/>
      <c r="J66" s="39"/>
      <c r="K66" s="39"/>
      <c r="L66" s="39"/>
      <c r="M66" s="39"/>
      <c r="N66" s="39"/>
      <c r="O66" s="39"/>
      <c r="P66" s="39"/>
      <c r="Q66" s="39"/>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1:48" s="3" customFormat="1" ht="45" x14ac:dyDescent="0.25">
      <c r="A67" s="26" t="s">
        <v>26</v>
      </c>
      <c r="B67" s="22">
        <f t="shared" ref="B67:B69" si="4">B66+1</f>
        <v>61</v>
      </c>
      <c r="C67" s="75" t="s">
        <v>5</v>
      </c>
      <c r="D67" s="82" t="s">
        <v>56</v>
      </c>
      <c r="E67" s="81"/>
      <c r="F67" s="39"/>
      <c r="G67" s="39"/>
      <c r="H67" s="39"/>
      <c r="I67" s="39"/>
      <c r="J67" s="39"/>
      <c r="K67" s="39"/>
      <c r="L67" s="39"/>
      <c r="M67" s="39"/>
      <c r="N67" s="39"/>
      <c r="O67" s="39"/>
      <c r="P67" s="39"/>
      <c r="Q67" s="39"/>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row>
    <row r="68" spans="1:48" s="9" customFormat="1" ht="34.5" thickBot="1" x14ac:dyDescent="0.3">
      <c r="A68" s="26" t="s">
        <v>27</v>
      </c>
      <c r="B68" s="22">
        <f t="shared" si="4"/>
        <v>62</v>
      </c>
      <c r="C68" s="75" t="s">
        <v>5</v>
      </c>
      <c r="D68" s="82" t="s">
        <v>212</v>
      </c>
      <c r="E68" s="81"/>
      <c r="F68" s="39"/>
      <c r="G68" s="39"/>
      <c r="H68" s="39"/>
      <c r="I68" s="39"/>
      <c r="J68" s="39"/>
      <c r="K68" s="39"/>
      <c r="L68" s="39"/>
      <c r="M68" s="39"/>
      <c r="N68" s="39"/>
      <c r="O68" s="39"/>
      <c r="P68" s="39"/>
      <c r="Q68" s="39"/>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row>
    <row r="69" spans="1:48" s="7" customFormat="1" ht="45" x14ac:dyDescent="0.25">
      <c r="A69" s="26" t="s">
        <v>25</v>
      </c>
      <c r="B69" s="22">
        <f t="shared" si="4"/>
        <v>63</v>
      </c>
      <c r="C69" s="75" t="s">
        <v>5</v>
      </c>
      <c r="D69" s="82" t="s">
        <v>145</v>
      </c>
      <c r="E69" s="81"/>
      <c r="F69" s="39"/>
      <c r="G69" s="39"/>
      <c r="H69" s="39"/>
      <c r="I69" s="39"/>
      <c r="J69" s="39"/>
      <c r="K69" s="39"/>
      <c r="L69" s="39"/>
      <c r="M69" s="39"/>
      <c r="N69" s="39"/>
      <c r="O69" s="39"/>
      <c r="P69" s="39"/>
      <c r="Q69" s="39"/>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row>
    <row r="70" spans="1:48" s="30" customFormat="1" ht="15.75" x14ac:dyDescent="0.25">
      <c r="A70" s="44" t="s">
        <v>190</v>
      </c>
      <c r="B70" s="45"/>
      <c r="C70" s="46">
        <v>85491</v>
      </c>
      <c r="D70" s="85" t="s">
        <v>85</v>
      </c>
      <c r="E70" s="86">
        <f>SUM(E64:E69)</f>
        <v>0</v>
      </c>
    </row>
    <row r="71" spans="1:48" s="3" customFormat="1" ht="67.5" x14ac:dyDescent="0.25">
      <c r="A71" s="26" t="s">
        <v>16</v>
      </c>
      <c r="B71" s="22">
        <f>B69+1</f>
        <v>64</v>
      </c>
      <c r="C71" s="75" t="s">
        <v>146</v>
      </c>
      <c r="D71" s="82" t="s">
        <v>213</v>
      </c>
      <c r="E71" s="81"/>
      <c r="F71" s="39"/>
      <c r="G71" s="39"/>
      <c r="H71" s="39"/>
      <c r="I71" s="39"/>
      <c r="J71" s="39"/>
      <c r="K71" s="39"/>
      <c r="L71" s="39"/>
      <c r="M71" s="39"/>
      <c r="N71" s="39"/>
      <c r="O71" s="39"/>
      <c r="P71" s="39"/>
      <c r="Q71" s="39"/>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row r="72" spans="1:48" s="3" customFormat="1" ht="78.75" x14ac:dyDescent="0.25">
      <c r="A72" s="26" t="s">
        <v>17</v>
      </c>
      <c r="B72" s="22">
        <f t="shared" ref="B72:B109" si="5">B71+1</f>
        <v>65</v>
      </c>
      <c r="C72" s="75" t="s">
        <v>146</v>
      </c>
      <c r="D72" s="82" t="s">
        <v>147</v>
      </c>
      <c r="E72" s="81"/>
      <c r="F72" s="39"/>
      <c r="G72" s="39"/>
      <c r="H72" s="39"/>
      <c r="I72" s="39"/>
      <c r="J72" s="39"/>
      <c r="K72" s="39"/>
      <c r="L72" s="39"/>
      <c r="M72" s="39"/>
      <c r="N72" s="39"/>
      <c r="O72" s="39"/>
      <c r="P72" s="39"/>
      <c r="Q72" s="39"/>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row>
    <row r="73" spans="1:48" s="3" customFormat="1" ht="56.25" x14ac:dyDescent="0.25">
      <c r="A73" s="26" t="s">
        <v>18</v>
      </c>
      <c r="B73" s="22">
        <f t="shared" si="5"/>
        <v>66</v>
      </c>
      <c r="C73" s="75" t="s">
        <v>146</v>
      </c>
      <c r="D73" s="82" t="s">
        <v>214</v>
      </c>
      <c r="E73" s="81"/>
      <c r="F73" s="39"/>
      <c r="G73" s="39"/>
      <c r="H73" s="39"/>
      <c r="I73" s="39"/>
      <c r="J73" s="39"/>
      <c r="K73" s="39"/>
      <c r="L73" s="39"/>
      <c r="M73" s="39"/>
      <c r="N73" s="39"/>
      <c r="O73" s="39"/>
      <c r="P73" s="39"/>
      <c r="Q73" s="39"/>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row>
    <row r="74" spans="1:48" s="3" customFormat="1" ht="45" x14ac:dyDescent="0.25">
      <c r="A74" s="26" t="s">
        <v>20</v>
      </c>
      <c r="B74" s="22">
        <f t="shared" si="5"/>
        <v>67</v>
      </c>
      <c r="C74" s="75" t="s">
        <v>146</v>
      </c>
      <c r="D74" s="82" t="s">
        <v>148</v>
      </c>
      <c r="E74" s="81"/>
      <c r="F74" s="39"/>
      <c r="G74" s="39"/>
      <c r="H74" s="39"/>
      <c r="I74" s="39"/>
      <c r="J74" s="39"/>
      <c r="K74" s="39"/>
      <c r="L74" s="39"/>
      <c r="M74" s="39"/>
      <c r="N74" s="39"/>
      <c r="O74" s="39"/>
      <c r="P74" s="39"/>
      <c r="Q74" s="39"/>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row>
    <row r="75" spans="1:48" s="3" customFormat="1" ht="45" x14ac:dyDescent="0.25">
      <c r="A75" s="26" t="s">
        <v>19</v>
      </c>
      <c r="B75" s="22">
        <f t="shared" si="5"/>
        <v>68</v>
      </c>
      <c r="C75" s="75" t="s">
        <v>146</v>
      </c>
      <c r="D75" s="82" t="s">
        <v>149</v>
      </c>
      <c r="E75" s="81"/>
      <c r="F75" s="39"/>
      <c r="G75" s="39"/>
      <c r="H75" s="39"/>
      <c r="I75" s="39"/>
      <c r="J75" s="39"/>
      <c r="K75" s="39"/>
      <c r="L75" s="39"/>
      <c r="M75" s="39"/>
      <c r="N75" s="39"/>
      <c r="O75" s="39"/>
      <c r="P75" s="39"/>
      <c r="Q75" s="39"/>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row>
    <row r="76" spans="1:48" s="3" customFormat="1" ht="33.75" x14ac:dyDescent="0.25">
      <c r="A76" s="26" t="s">
        <v>24</v>
      </c>
      <c r="B76" s="22">
        <f t="shared" si="5"/>
        <v>69</v>
      </c>
      <c r="C76" s="75" t="s">
        <v>146</v>
      </c>
      <c r="D76" s="82" t="s">
        <v>215</v>
      </c>
      <c r="E76" s="81"/>
      <c r="F76" s="39"/>
      <c r="G76" s="39"/>
      <c r="H76" s="39"/>
      <c r="I76" s="39"/>
      <c r="J76" s="39"/>
      <c r="K76" s="39"/>
      <c r="L76" s="39"/>
      <c r="M76" s="39"/>
      <c r="N76" s="39"/>
      <c r="O76" s="39"/>
      <c r="P76" s="39"/>
      <c r="Q76" s="39"/>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row>
    <row r="77" spans="1:48" s="7" customFormat="1" ht="45" x14ac:dyDescent="0.25">
      <c r="A77" s="26" t="s">
        <v>25</v>
      </c>
      <c r="B77" s="22">
        <f t="shared" si="5"/>
        <v>70</v>
      </c>
      <c r="C77" s="75" t="s">
        <v>146</v>
      </c>
      <c r="D77" s="82" t="s">
        <v>150</v>
      </c>
      <c r="E77" s="81"/>
      <c r="F77" s="39"/>
      <c r="G77" s="39"/>
      <c r="H77" s="39"/>
      <c r="I77" s="39"/>
      <c r="J77" s="39"/>
      <c r="K77" s="39"/>
      <c r="L77" s="39"/>
      <c r="M77" s="39"/>
      <c r="N77" s="39"/>
      <c r="O77" s="39"/>
      <c r="P77" s="39"/>
      <c r="Q77" s="39"/>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row>
    <row r="78" spans="1:48" s="30" customFormat="1" ht="15.75" x14ac:dyDescent="0.25">
      <c r="A78" s="44" t="s">
        <v>190</v>
      </c>
      <c r="B78" s="45"/>
      <c r="C78" s="46">
        <v>696596.83</v>
      </c>
      <c r="D78" s="85" t="s">
        <v>85</v>
      </c>
      <c r="E78" s="86">
        <f>SUM(E71:E77)</f>
        <v>0</v>
      </c>
    </row>
    <row r="79" spans="1:48" s="3" customFormat="1" ht="45" x14ac:dyDescent="0.25">
      <c r="A79" s="26" t="s">
        <v>16</v>
      </c>
      <c r="B79" s="22">
        <f>B77+1</f>
        <v>71</v>
      </c>
      <c r="C79" s="75" t="s">
        <v>151</v>
      </c>
      <c r="D79" s="82" t="s">
        <v>59</v>
      </c>
      <c r="E79" s="81"/>
      <c r="F79" s="39"/>
      <c r="G79" s="39"/>
      <c r="H79" s="39"/>
      <c r="I79" s="39"/>
      <c r="J79" s="39"/>
      <c r="K79" s="39"/>
      <c r="L79" s="39"/>
      <c r="M79" s="39"/>
      <c r="N79" s="39"/>
      <c r="O79" s="39"/>
      <c r="P79" s="39"/>
      <c r="Q79" s="39"/>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row>
    <row r="80" spans="1:48" s="3" customFormat="1" ht="45" x14ac:dyDescent="0.25">
      <c r="A80" s="26" t="s">
        <v>17</v>
      </c>
      <c r="B80" s="22">
        <f>B79+1</f>
        <v>72</v>
      </c>
      <c r="C80" s="75" t="s">
        <v>151</v>
      </c>
      <c r="D80" s="82" t="s">
        <v>152</v>
      </c>
      <c r="E80" s="81"/>
      <c r="F80" s="39"/>
      <c r="G80" s="39"/>
      <c r="H80" s="39"/>
      <c r="I80" s="39"/>
      <c r="J80" s="39"/>
      <c r="K80" s="39"/>
      <c r="L80" s="39"/>
      <c r="M80" s="39"/>
      <c r="N80" s="39"/>
      <c r="O80" s="39"/>
      <c r="P80" s="39"/>
      <c r="Q80" s="39"/>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row>
    <row r="81" spans="1:48" s="6" customFormat="1" ht="33.75" x14ac:dyDescent="0.25">
      <c r="A81" s="26" t="s">
        <v>18</v>
      </c>
      <c r="B81" s="22">
        <f t="shared" ref="B81:B85" si="6">B80+1</f>
        <v>73</v>
      </c>
      <c r="C81" s="75" t="s">
        <v>151</v>
      </c>
      <c r="D81" s="82" t="s">
        <v>57</v>
      </c>
      <c r="E81" s="81"/>
      <c r="F81" s="39"/>
      <c r="G81" s="39"/>
      <c r="H81" s="39"/>
      <c r="I81" s="39"/>
      <c r="J81" s="39"/>
      <c r="K81" s="39"/>
      <c r="L81" s="39"/>
      <c r="M81" s="39"/>
      <c r="N81" s="39"/>
      <c r="O81" s="39"/>
      <c r="P81" s="39"/>
      <c r="Q81" s="39"/>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row>
    <row r="82" spans="1:48" s="6" customFormat="1" ht="33.75" x14ac:dyDescent="0.25">
      <c r="A82" s="26" t="s">
        <v>19</v>
      </c>
      <c r="B82" s="22">
        <f t="shared" si="6"/>
        <v>74</v>
      </c>
      <c r="C82" s="75" t="s">
        <v>151</v>
      </c>
      <c r="D82" s="82" t="s">
        <v>40</v>
      </c>
      <c r="E82" s="81"/>
      <c r="F82" s="39"/>
      <c r="G82" s="39"/>
      <c r="H82" s="39"/>
      <c r="I82" s="39"/>
      <c r="J82" s="39"/>
      <c r="K82" s="39"/>
      <c r="L82" s="39"/>
      <c r="M82" s="39"/>
      <c r="N82" s="39"/>
      <c r="O82" s="39"/>
      <c r="P82" s="39"/>
      <c r="Q82" s="39"/>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row>
    <row r="83" spans="1:48" s="6" customFormat="1" ht="33.75" x14ac:dyDescent="0.25">
      <c r="A83" s="26" t="s">
        <v>20</v>
      </c>
      <c r="B83" s="22">
        <f t="shared" si="6"/>
        <v>75</v>
      </c>
      <c r="C83" s="75" t="s">
        <v>151</v>
      </c>
      <c r="D83" s="82" t="s">
        <v>58</v>
      </c>
      <c r="E83" s="81"/>
      <c r="F83" s="39"/>
      <c r="G83" s="39"/>
      <c r="H83" s="39"/>
      <c r="I83" s="39"/>
      <c r="J83" s="39"/>
      <c r="K83" s="39"/>
      <c r="L83" s="39"/>
      <c r="M83" s="39"/>
      <c r="N83" s="39"/>
      <c r="O83" s="39"/>
      <c r="P83" s="39"/>
      <c r="Q83" s="39"/>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row>
    <row r="84" spans="1:48" s="6" customFormat="1" ht="33.75" x14ac:dyDescent="0.25">
      <c r="A84" s="26" t="s">
        <v>27</v>
      </c>
      <c r="B84" s="22">
        <f t="shared" si="6"/>
        <v>76</v>
      </c>
      <c r="C84" s="75" t="s">
        <v>151</v>
      </c>
      <c r="D84" s="82" t="s">
        <v>216</v>
      </c>
      <c r="E84" s="81"/>
      <c r="F84" s="39"/>
      <c r="G84" s="39"/>
      <c r="H84" s="39"/>
      <c r="I84" s="39"/>
      <c r="J84" s="39"/>
      <c r="K84" s="39"/>
      <c r="L84" s="39"/>
      <c r="M84" s="39"/>
      <c r="N84" s="39"/>
      <c r="O84" s="39"/>
      <c r="P84" s="39"/>
      <c r="Q84" s="39"/>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row>
    <row r="85" spans="1:48" s="12" customFormat="1" ht="57" thickBot="1" x14ac:dyDescent="0.3">
      <c r="A85" s="26" t="s">
        <v>27</v>
      </c>
      <c r="B85" s="22">
        <f t="shared" si="6"/>
        <v>77</v>
      </c>
      <c r="C85" s="75" t="s">
        <v>151</v>
      </c>
      <c r="D85" s="82" t="s">
        <v>217</v>
      </c>
      <c r="E85" s="81"/>
      <c r="F85" s="39"/>
      <c r="G85" s="39"/>
      <c r="H85" s="39"/>
      <c r="I85" s="39"/>
      <c r="J85" s="39"/>
      <c r="K85" s="39"/>
      <c r="L85" s="39"/>
      <c r="M85" s="39"/>
      <c r="N85" s="39"/>
      <c r="O85" s="39"/>
      <c r="P85" s="39"/>
      <c r="Q85" s="39"/>
    </row>
    <row r="86" spans="1:48" s="30" customFormat="1" ht="15.75" x14ac:dyDescent="0.25">
      <c r="A86" s="44" t="s">
        <v>190</v>
      </c>
      <c r="B86" s="45"/>
      <c r="C86" s="46">
        <v>270317.63</v>
      </c>
      <c r="D86" s="85" t="s">
        <v>85</v>
      </c>
      <c r="E86" s="86">
        <f>SUM(E79:E85)</f>
        <v>0</v>
      </c>
    </row>
    <row r="87" spans="1:48" s="6" customFormat="1" ht="135" x14ac:dyDescent="0.25">
      <c r="A87" s="26" t="s">
        <v>16</v>
      </c>
      <c r="B87" s="22">
        <f>B85+1</f>
        <v>78</v>
      </c>
      <c r="C87" s="79" t="s">
        <v>6</v>
      </c>
      <c r="D87" s="82" t="s">
        <v>218</v>
      </c>
      <c r="E87" s="81"/>
      <c r="F87" s="39"/>
      <c r="G87" s="39"/>
      <c r="H87" s="39"/>
      <c r="I87" s="39"/>
      <c r="J87" s="39"/>
      <c r="K87" s="39"/>
      <c r="L87" s="39"/>
      <c r="M87" s="39"/>
      <c r="N87" s="39"/>
      <c r="O87" s="39"/>
      <c r="P87" s="39"/>
      <c r="Q87" s="39"/>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row>
    <row r="88" spans="1:48" s="3" customFormat="1" ht="90" x14ac:dyDescent="0.25">
      <c r="A88" s="26" t="s">
        <v>17</v>
      </c>
      <c r="B88" s="22">
        <f>B87+1</f>
        <v>79</v>
      </c>
      <c r="C88" s="75" t="s">
        <v>6</v>
      </c>
      <c r="D88" s="82" t="s">
        <v>219</v>
      </c>
      <c r="E88" s="81"/>
      <c r="F88" s="39"/>
      <c r="G88" s="39"/>
      <c r="H88" s="39"/>
      <c r="I88" s="39"/>
      <c r="J88" s="39"/>
      <c r="K88" s="39"/>
      <c r="L88" s="39"/>
      <c r="M88" s="39"/>
      <c r="N88" s="39"/>
      <c r="O88" s="39"/>
      <c r="P88" s="39"/>
      <c r="Q88" s="39"/>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row>
    <row r="89" spans="1:48" s="3" customFormat="1" ht="67.5" x14ac:dyDescent="0.25">
      <c r="A89" s="26" t="s">
        <v>18</v>
      </c>
      <c r="B89" s="22">
        <f t="shared" si="5"/>
        <v>80</v>
      </c>
      <c r="C89" s="75" t="s">
        <v>6</v>
      </c>
      <c r="D89" s="82" t="s">
        <v>153</v>
      </c>
      <c r="E89" s="81"/>
      <c r="F89" s="39"/>
      <c r="G89" s="39"/>
      <c r="H89" s="39"/>
      <c r="I89" s="39"/>
      <c r="J89" s="39"/>
      <c r="K89" s="39"/>
      <c r="L89" s="39"/>
      <c r="M89" s="39"/>
      <c r="N89" s="39"/>
      <c r="O89" s="39"/>
      <c r="P89" s="39"/>
      <c r="Q89" s="39"/>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row>
    <row r="90" spans="1:48" s="3" customFormat="1" ht="67.5" x14ac:dyDescent="0.25">
      <c r="A90" s="26" t="s">
        <v>20</v>
      </c>
      <c r="B90" s="22">
        <f t="shared" si="5"/>
        <v>81</v>
      </c>
      <c r="C90" s="75" t="s">
        <v>6</v>
      </c>
      <c r="D90" s="82" t="s">
        <v>154</v>
      </c>
      <c r="E90" s="81"/>
      <c r="F90" s="39"/>
      <c r="G90" s="39"/>
      <c r="H90" s="39"/>
      <c r="I90" s="39"/>
      <c r="J90" s="39"/>
      <c r="K90" s="39"/>
      <c r="L90" s="39"/>
      <c r="M90" s="39"/>
      <c r="N90" s="39"/>
      <c r="O90" s="39"/>
      <c r="P90" s="39"/>
      <c r="Q90" s="39"/>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row>
    <row r="91" spans="1:48" s="3" customFormat="1" ht="67.5" x14ac:dyDescent="0.25">
      <c r="A91" s="26" t="s">
        <v>19</v>
      </c>
      <c r="B91" s="22">
        <f t="shared" si="5"/>
        <v>82</v>
      </c>
      <c r="C91" s="75" t="s">
        <v>6</v>
      </c>
      <c r="D91" s="82" t="s">
        <v>155</v>
      </c>
      <c r="E91" s="81"/>
      <c r="F91" s="39"/>
      <c r="G91" s="39"/>
      <c r="H91" s="39"/>
      <c r="I91" s="39"/>
      <c r="J91" s="39"/>
      <c r="K91" s="39"/>
      <c r="L91" s="39"/>
      <c r="M91" s="39"/>
      <c r="N91" s="39"/>
      <c r="O91" s="39"/>
      <c r="P91" s="39"/>
      <c r="Q91" s="39"/>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row>
    <row r="92" spans="1:48" s="3" customFormat="1" ht="45" x14ac:dyDescent="0.25">
      <c r="A92" s="26" t="s">
        <v>33</v>
      </c>
      <c r="B92" s="22">
        <f t="shared" si="5"/>
        <v>83</v>
      </c>
      <c r="C92" s="75" t="s">
        <v>6</v>
      </c>
      <c r="D92" s="82" t="s">
        <v>74</v>
      </c>
      <c r="E92" s="81"/>
      <c r="F92" s="39"/>
      <c r="G92" s="39"/>
      <c r="H92" s="39"/>
      <c r="I92" s="39"/>
      <c r="J92" s="39"/>
      <c r="K92" s="39"/>
      <c r="L92" s="39"/>
      <c r="M92" s="39"/>
      <c r="N92" s="39"/>
      <c r="O92" s="39"/>
      <c r="P92" s="39"/>
      <c r="Q92" s="39"/>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row>
    <row r="93" spans="1:48" s="7" customFormat="1" ht="33.75" x14ac:dyDescent="0.25">
      <c r="A93" s="26" t="s">
        <v>27</v>
      </c>
      <c r="B93" s="22">
        <f t="shared" si="5"/>
        <v>84</v>
      </c>
      <c r="C93" s="75" t="s">
        <v>6</v>
      </c>
      <c r="D93" s="82" t="s">
        <v>220</v>
      </c>
      <c r="E93" s="81"/>
      <c r="F93" s="39"/>
      <c r="G93" s="39"/>
      <c r="H93" s="39"/>
      <c r="I93" s="39"/>
      <c r="J93" s="39"/>
      <c r="K93" s="39"/>
      <c r="L93" s="39"/>
      <c r="M93" s="39"/>
      <c r="N93" s="39"/>
      <c r="O93" s="39"/>
      <c r="P93" s="39"/>
      <c r="Q93" s="39"/>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row>
    <row r="94" spans="1:48" s="13" customFormat="1" ht="45" x14ac:dyDescent="0.25">
      <c r="A94" s="26" t="s">
        <v>26</v>
      </c>
      <c r="B94" s="22">
        <f t="shared" si="5"/>
        <v>85</v>
      </c>
      <c r="C94" s="75" t="s">
        <v>6</v>
      </c>
      <c r="D94" s="82" t="s">
        <v>156</v>
      </c>
      <c r="E94" s="81"/>
      <c r="F94" s="39"/>
      <c r="G94" s="39"/>
      <c r="H94" s="39"/>
      <c r="I94" s="39"/>
      <c r="J94" s="39"/>
      <c r="K94" s="39"/>
      <c r="L94" s="39"/>
      <c r="M94" s="39"/>
      <c r="N94" s="39"/>
      <c r="O94" s="39"/>
      <c r="P94" s="39"/>
      <c r="Q94" s="39"/>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row>
    <row r="95" spans="1:48" s="13" customFormat="1" ht="56.25" x14ac:dyDescent="0.25">
      <c r="A95" s="26" t="s">
        <v>25</v>
      </c>
      <c r="B95" s="22">
        <f t="shared" si="5"/>
        <v>86</v>
      </c>
      <c r="C95" s="75" t="s">
        <v>6</v>
      </c>
      <c r="D95" s="82" t="s">
        <v>157</v>
      </c>
      <c r="E95" s="81"/>
      <c r="F95" s="39"/>
      <c r="G95" s="39"/>
      <c r="H95" s="39"/>
      <c r="I95" s="39"/>
      <c r="J95" s="39"/>
      <c r="K95" s="39"/>
      <c r="L95" s="39"/>
      <c r="M95" s="39"/>
      <c r="N95" s="39"/>
      <c r="O95" s="39"/>
      <c r="P95" s="39"/>
      <c r="Q95" s="39"/>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row>
    <row r="96" spans="1:48" s="30" customFormat="1" ht="15.75" x14ac:dyDescent="0.25">
      <c r="A96" s="44" t="s">
        <v>190</v>
      </c>
      <c r="B96" s="45"/>
      <c r="C96" s="46">
        <v>569396.73</v>
      </c>
      <c r="D96" s="85" t="s">
        <v>85</v>
      </c>
      <c r="E96" s="86">
        <f>SUM(E87:E95)</f>
        <v>0</v>
      </c>
    </row>
    <row r="97" spans="1:48" s="3" customFormat="1" ht="78.75" x14ac:dyDescent="0.25">
      <c r="A97" s="26" t="s">
        <v>16</v>
      </c>
      <c r="B97" s="22">
        <f>B95+1</f>
        <v>87</v>
      </c>
      <c r="C97" s="79" t="s">
        <v>158</v>
      </c>
      <c r="D97" s="82" t="s">
        <v>159</v>
      </c>
      <c r="E97" s="81"/>
      <c r="F97" s="39"/>
      <c r="G97" s="39"/>
      <c r="H97" s="39"/>
      <c r="I97" s="39"/>
      <c r="J97" s="39"/>
      <c r="K97" s="39"/>
      <c r="L97" s="39"/>
      <c r="M97" s="39"/>
      <c r="N97" s="39"/>
      <c r="O97" s="39"/>
      <c r="P97" s="39"/>
      <c r="Q97" s="39"/>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row>
    <row r="98" spans="1:48" s="3" customFormat="1" ht="90" x14ac:dyDescent="0.25">
      <c r="A98" s="26" t="s">
        <v>17</v>
      </c>
      <c r="B98" s="22">
        <f>B97+1</f>
        <v>88</v>
      </c>
      <c r="C98" s="79" t="s">
        <v>158</v>
      </c>
      <c r="D98" s="82" t="s">
        <v>221</v>
      </c>
      <c r="E98" s="81"/>
      <c r="F98" s="39"/>
      <c r="G98" s="39"/>
      <c r="H98" s="39"/>
      <c r="I98" s="39"/>
      <c r="J98" s="39"/>
      <c r="K98" s="39"/>
      <c r="L98" s="39"/>
      <c r="M98" s="39"/>
      <c r="N98" s="39"/>
      <c r="O98" s="39"/>
      <c r="P98" s="39"/>
      <c r="Q98" s="39"/>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row>
    <row r="99" spans="1:48" s="3" customFormat="1" ht="78.75" x14ac:dyDescent="0.25">
      <c r="A99" s="26" t="s">
        <v>18</v>
      </c>
      <c r="B99" s="22">
        <f t="shared" si="5"/>
        <v>89</v>
      </c>
      <c r="C99" s="79" t="s">
        <v>158</v>
      </c>
      <c r="D99" s="82" t="s">
        <v>160</v>
      </c>
      <c r="E99" s="81"/>
      <c r="F99" s="39"/>
      <c r="G99" s="39"/>
      <c r="H99" s="39"/>
      <c r="I99" s="39"/>
      <c r="J99" s="39"/>
      <c r="K99" s="39"/>
      <c r="L99" s="39"/>
      <c r="M99" s="39"/>
      <c r="N99" s="39"/>
      <c r="O99" s="39"/>
      <c r="P99" s="39"/>
      <c r="Q99" s="39"/>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row>
    <row r="100" spans="1:48" s="3" customFormat="1" ht="78.75" x14ac:dyDescent="0.25">
      <c r="A100" s="26" t="s">
        <v>20</v>
      </c>
      <c r="B100" s="22">
        <f t="shared" si="5"/>
        <v>90</v>
      </c>
      <c r="C100" s="79" t="s">
        <v>158</v>
      </c>
      <c r="D100" s="82" t="s">
        <v>161</v>
      </c>
      <c r="E100" s="81"/>
      <c r="F100" s="39"/>
      <c r="G100" s="39"/>
      <c r="H100" s="39"/>
      <c r="I100" s="39"/>
      <c r="J100" s="39"/>
      <c r="K100" s="39"/>
      <c r="L100" s="39"/>
      <c r="M100" s="39"/>
      <c r="N100" s="39"/>
      <c r="O100" s="39"/>
      <c r="P100" s="39"/>
      <c r="Q100" s="39"/>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row>
    <row r="101" spans="1:48" s="3" customFormat="1" ht="90" x14ac:dyDescent="0.25">
      <c r="A101" s="26" t="s">
        <v>19</v>
      </c>
      <c r="B101" s="22">
        <f t="shared" si="5"/>
        <v>91</v>
      </c>
      <c r="C101" s="79" t="s">
        <v>158</v>
      </c>
      <c r="D101" s="82" t="s">
        <v>222</v>
      </c>
      <c r="E101" s="81"/>
      <c r="F101" s="39"/>
      <c r="G101" s="39"/>
      <c r="H101" s="39"/>
      <c r="I101" s="39"/>
      <c r="J101" s="39"/>
      <c r="K101" s="39"/>
      <c r="L101" s="39"/>
      <c r="M101" s="39"/>
      <c r="N101" s="39"/>
      <c r="O101" s="39"/>
      <c r="P101" s="39"/>
      <c r="Q101" s="39"/>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row>
    <row r="102" spans="1:48" s="30" customFormat="1" ht="15.75" x14ac:dyDescent="0.25">
      <c r="A102" s="44" t="s">
        <v>190</v>
      </c>
      <c r="B102" s="45"/>
      <c r="C102" s="46">
        <v>204718.97</v>
      </c>
      <c r="D102" s="85" t="s">
        <v>85</v>
      </c>
      <c r="E102" s="86">
        <f>SUM(E97:E101)</f>
        <v>0</v>
      </c>
    </row>
    <row r="103" spans="1:48" s="2" customFormat="1" ht="33.75" x14ac:dyDescent="0.25">
      <c r="A103" s="26" t="s">
        <v>17</v>
      </c>
      <c r="B103" s="22">
        <f>B101+1</f>
        <v>92</v>
      </c>
      <c r="C103" s="75" t="s">
        <v>15</v>
      </c>
      <c r="D103" s="82" t="s">
        <v>162</v>
      </c>
      <c r="E103" s="81"/>
      <c r="F103" s="39"/>
      <c r="G103" s="39"/>
      <c r="H103" s="39"/>
      <c r="I103" s="39"/>
      <c r="J103" s="39"/>
      <c r="K103" s="39"/>
      <c r="L103" s="39"/>
      <c r="M103" s="39"/>
      <c r="N103" s="39"/>
      <c r="O103" s="39"/>
      <c r="P103" s="39"/>
      <c r="Q103" s="39"/>
    </row>
    <row r="104" spans="1:48" s="2" customFormat="1" ht="45" x14ac:dyDescent="0.25">
      <c r="A104" s="26" t="s">
        <v>18</v>
      </c>
      <c r="B104" s="22">
        <f>B103+1</f>
        <v>93</v>
      </c>
      <c r="C104" s="75" t="s">
        <v>15</v>
      </c>
      <c r="D104" s="82" t="s">
        <v>163</v>
      </c>
      <c r="E104" s="81"/>
      <c r="F104" s="39"/>
      <c r="G104" s="39"/>
      <c r="H104" s="39"/>
      <c r="I104" s="39"/>
      <c r="J104" s="39"/>
      <c r="K104" s="39"/>
      <c r="L104" s="39"/>
      <c r="M104" s="39"/>
      <c r="N104" s="39"/>
      <c r="O104" s="39"/>
      <c r="P104" s="39"/>
      <c r="Q104" s="39"/>
    </row>
    <row r="105" spans="1:48" s="2" customFormat="1" ht="45" x14ac:dyDescent="0.25">
      <c r="A105" s="26" t="s">
        <v>20</v>
      </c>
      <c r="B105" s="22">
        <f t="shared" si="5"/>
        <v>94</v>
      </c>
      <c r="C105" s="75" t="s">
        <v>15</v>
      </c>
      <c r="D105" s="82" t="s">
        <v>164</v>
      </c>
      <c r="E105" s="81"/>
      <c r="F105" s="39"/>
      <c r="G105" s="39"/>
      <c r="H105" s="39"/>
      <c r="I105" s="39"/>
      <c r="J105" s="39"/>
      <c r="K105" s="39"/>
      <c r="L105" s="39"/>
      <c r="M105" s="39"/>
      <c r="N105" s="39"/>
      <c r="O105" s="39"/>
      <c r="P105" s="39"/>
      <c r="Q105" s="39"/>
    </row>
    <row r="106" spans="1:48" s="2" customFormat="1" ht="45" x14ac:dyDescent="0.25">
      <c r="A106" s="26" t="s">
        <v>19</v>
      </c>
      <c r="B106" s="22">
        <f t="shared" si="5"/>
        <v>95</v>
      </c>
      <c r="C106" s="75" t="s">
        <v>15</v>
      </c>
      <c r="D106" s="82" t="s">
        <v>165</v>
      </c>
      <c r="E106" s="81"/>
      <c r="F106" s="39"/>
      <c r="G106" s="39"/>
      <c r="H106" s="39"/>
      <c r="I106" s="39"/>
      <c r="J106" s="39"/>
      <c r="K106" s="39"/>
      <c r="L106" s="39"/>
      <c r="M106" s="39"/>
      <c r="N106" s="39"/>
      <c r="O106" s="39"/>
      <c r="P106" s="39"/>
      <c r="Q106" s="39"/>
    </row>
    <row r="107" spans="1:48" s="2" customFormat="1" ht="22.5" x14ac:dyDescent="0.25">
      <c r="A107" s="26" t="s">
        <v>21</v>
      </c>
      <c r="B107" s="22">
        <f t="shared" si="5"/>
        <v>96</v>
      </c>
      <c r="C107" s="75" t="s">
        <v>15</v>
      </c>
      <c r="D107" s="82" t="s">
        <v>64</v>
      </c>
      <c r="E107" s="81"/>
      <c r="F107" s="39"/>
      <c r="G107" s="39"/>
      <c r="H107" s="39"/>
      <c r="I107" s="39"/>
      <c r="J107" s="39"/>
      <c r="K107" s="39"/>
      <c r="L107" s="39"/>
      <c r="M107" s="39"/>
      <c r="N107" s="39"/>
      <c r="O107" s="39"/>
      <c r="P107" s="39"/>
      <c r="Q107" s="39"/>
    </row>
    <row r="108" spans="1:48" s="2" customFormat="1" ht="33.75" x14ac:dyDescent="0.25">
      <c r="A108" s="26" t="s">
        <v>29</v>
      </c>
      <c r="B108" s="22">
        <f t="shared" si="5"/>
        <v>97</v>
      </c>
      <c r="C108" s="75" t="s">
        <v>15</v>
      </c>
      <c r="D108" s="82" t="s">
        <v>69</v>
      </c>
      <c r="E108" s="81"/>
      <c r="F108" s="39"/>
      <c r="G108" s="39"/>
      <c r="H108" s="39"/>
      <c r="I108" s="39"/>
      <c r="J108" s="39"/>
      <c r="K108" s="39"/>
      <c r="L108" s="39"/>
      <c r="M108" s="39"/>
      <c r="N108" s="39"/>
      <c r="O108" s="39"/>
      <c r="P108" s="39"/>
      <c r="Q108" s="39"/>
    </row>
    <row r="109" spans="1:48" s="2" customFormat="1" ht="33.75" x14ac:dyDescent="0.25">
      <c r="A109" s="26" t="s">
        <v>27</v>
      </c>
      <c r="B109" s="22">
        <f t="shared" si="5"/>
        <v>98</v>
      </c>
      <c r="C109" s="75" t="s">
        <v>15</v>
      </c>
      <c r="D109" s="82" t="s">
        <v>223</v>
      </c>
      <c r="E109" s="81"/>
      <c r="F109" s="39"/>
      <c r="G109" s="39"/>
      <c r="H109" s="39"/>
      <c r="I109" s="39"/>
      <c r="J109" s="39"/>
      <c r="K109" s="39"/>
      <c r="L109" s="39"/>
      <c r="M109" s="39"/>
      <c r="N109" s="39"/>
      <c r="O109" s="39"/>
      <c r="P109" s="39"/>
      <c r="Q109" s="39"/>
    </row>
    <row r="110" spans="1:48" s="30" customFormat="1" ht="15.75" x14ac:dyDescent="0.25">
      <c r="A110" s="44" t="s">
        <v>190</v>
      </c>
      <c r="B110" s="45"/>
      <c r="C110" s="46">
        <v>107195.5</v>
      </c>
      <c r="D110" s="85" t="s">
        <v>85</v>
      </c>
      <c r="E110" s="86">
        <f>SUM(E103:E109)</f>
        <v>0</v>
      </c>
    </row>
    <row r="111" spans="1:48" s="6" customFormat="1" ht="67.5" x14ac:dyDescent="0.25">
      <c r="A111" s="27" t="s">
        <v>16</v>
      </c>
      <c r="B111" s="22">
        <f>B109+1</f>
        <v>99</v>
      </c>
      <c r="C111" s="79" t="s">
        <v>166</v>
      </c>
      <c r="D111" s="82" t="s">
        <v>167</v>
      </c>
      <c r="E111" s="81"/>
      <c r="F111" s="39"/>
      <c r="G111" s="39"/>
      <c r="H111" s="39"/>
      <c r="I111" s="39"/>
      <c r="J111" s="39"/>
      <c r="K111" s="39"/>
      <c r="L111" s="39"/>
      <c r="M111" s="39"/>
      <c r="N111" s="39"/>
      <c r="O111" s="39"/>
      <c r="P111" s="39"/>
      <c r="Q111" s="39"/>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row>
    <row r="112" spans="1:48" s="2" customFormat="1" ht="45" x14ac:dyDescent="0.25">
      <c r="A112" s="26" t="s">
        <v>17</v>
      </c>
      <c r="B112" s="22">
        <f t="shared" ref="B112:B132" si="7">B111+1</f>
        <v>100</v>
      </c>
      <c r="C112" s="79" t="s">
        <v>166</v>
      </c>
      <c r="D112" s="82" t="s">
        <v>168</v>
      </c>
      <c r="E112" s="81"/>
      <c r="F112" s="39"/>
      <c r="G112" s="39"/>
      <c r="H112" s="39"/>
      <c r="I112" s="39"/>
      <c r="J112" s="39"/>
      <c r="K112" s="39"/>
      <c r="L112" s="39"/>
      <c r="M112" s="39"/>
      <c r="N112" s="39"/>
      <c r="O112" s="39"/>
      <c r="P112" s="39"/>
      <c r="Q112" s="39"/>
    </row>
    <row r="113" spans="1:48" s="6" customFormat="1" ht="78.75" x14ac:dyDescent="0.25">
      <c r="A113" s="27" t="s">
        <v>18</v>
      </c>
      <c r="B113" s="22">
        <f t="shared" si="7"/>
        <v>101</v>
      </c>
      <c r="C113" s="79" t="s">
        <v>166</v>
      </c>
      <c r="D113" s="82" t="s">
        <v>169</v>
      </c>
      <c r="E113" s="81"/>
      <c r="F113" s="39"/>
      <c r="G113" s="39"/>
      <c r="H113" s="39"/>
      <c r="I113" s="39"/>
      <c r="J113" s="39"/>
      <c r="K113" s="39"/>
      <c r="L113" s="39"/>
      <c r="M113" s="39"/>
      <c r="N113" s="39"/>
      <c r="O113" s="39"/>
      <c r="P113" s="39"/>
      <c r="Q113" s="39"/>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row>
    <row r="114" spans="1:48" s="3" customFormat="1" ht="78.75" x14ac:dyDescent="0.25">
      <c r="A114" s="27" t="s">
        <v>20</v>
      </c>
      <c r="B114" s="22">
        <f t="shared" si="7"/>
        <v>102</v>
      </c>
      <c r="C114" s="79" t="s">
        <v>166</v>
      </c>
      <c r="D114" s="82" t="s">
        <v>170</v>
      </c>
      <c r="E114" s="81"/>
      <c r="F114" s="39"/>
      <c r="G114" s="39"/>
      <c r="H114" s="39"/>
      <c r="I114" s="39"/>
      <c r="J114" s="39"/>
      <c r="K114" s="39"/>
      <c r="L114" s="39"/>
      <c r="M114" s="39"/>
      <c r="N114" s="39"/>
      <c r="O114" s="39"/>
      <c r="P114" s="39"/>
      <c r="Q114" s="39"/>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row>
    <row r="115" spans="1:48" s="6" customFormat="1" ht="90" x14ac:dyDescent="0.25">
      <c r="A115" s="27" t="s">
        <v>19</v>
      </c>
      <c r="B115" s="22">
        <f t="shared" si="7"/>
        <v>103</v>
      </c>
      <c r="C115" s="79" t="s">
        <v>166</v>
      </c>
      <c r="D115" s="82" t="s">
        <v>171</v>
      </c>
      <c r="E115" s="81"/>
      <c r="F115" s="39"/>
      <c r="G115" s="39"/>
      <c r="H115" s="39"/>
      <c r="I115" s="39"/>
      <c r="J115" s="39"/>
      <c r="K115" s="39"/>
      <c r="L115" s="39"/>
      <c r="M115" s="39"/>
      <c r="N115" s="39"/>
      <c r="O115" s="39"/>
      <c r="P115" s="39"/>
      <c r="Q115" s="39"/>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row>
    <row r="116" spans="1:48" s="6" customFormat="1" ht="33.75" x14ac:dyDescent="0.25">
      <c r="A116" s="26" t="s">
        <v>24</v>
      </c>
      <c r="B116" s="22">
        <f t="shared" si="7"/>
        <v>104</v>
      </c>
      <c r="C116" s="79" t="s">
        <v>166</v>
      </c>
      <c r="D116" s="82" t="s">
        <v>224</v>
      </c>
      <c r="E116" s="81"/>
      <c r="F116" s="39"/>
      <c r="G116" s="39"/>
      <c r="H116" s="39"/>
      <c r="I116" s="39"/>
      <c r="J116" s="39"/>
      <c r="K116" s="39"/>
      <c r="L116" s="39"/>
      <c r="M116" s="39"/>
      <c r="N116" s="39"/>
      <c r="O116" s="39"/>
      <c r="P116" s="39"/>
      <c r="Q116" s="39"/>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row>
    <row r="117" spans="1:48" s="3" customFormat="1" ht="33.75" x14ac:dyDescent="0.25">
      <c r="A117" s="26" t="s">
        <v>23</v>
      </c>
      <c r="B117" s="22">
        <f t="shared" si="7"/>
        <v>105</v>
      </c>
      <c r="C117" s="79" t="s">
        <v>166</v>
      </c>
      <c r="D117" s="82" t="s">
        <v>172</v>
      </c>
      <c r="E117" s="81"/>
      <c r="F117" s="39"/>
      <c r="G117" s="39"/>
      <c r="H117" s="39"/>
      <c r="I117" s="39"/>
      <c r="J117" s="39"/>
      <c r="K117" s="39"/>
      <c r="L117" s="39"/>
      <c r="M117" s="39"/>
      <c r="N117" s="39"/>
      <c r="O117" s="39"/>
      <c r="P117" s="39"/>
      <c r="Q117" s="39"/>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row>
    <row r="118" spans="1:48" s="3" customFormat="1" ht="33.75" x14ac:dyDescent="0.25">
      <c r="A118" s="26" t="s">
        <v>27</v>
      </c>
      <c r="B118" s="22">
        <f t="shared" si="7"/>
        <v>106</v>
      </c>
      <c r="C118" s="79" t="s">
        <v>166</v>
      </c>
      <c r="D118" s="82" t="s">
        <v>225</v>
      </c>
      <c r="E118" s="81"/>
      <c r="F118" s="39"/>
      <c r="G118" s="39"/>
      <c r="H118" s="39"/>
      <c r="I118" s="39"/>
      <c r="J118" s="39"/>
      <c r="K118" s="39"/>
      <c r="L118" s="39"/>
      <c r="M118" s="39"/>
      <c r="N118" s="39"/>
      <c r="O118" s="39"/>
      <c r="P118" s="39"/>
      <c r="Q118" s="39"/>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row>
    <row r="119" spans="1:48" s="8" customFormat="1" ht="68.25" thickBot="1" x14ac:dyDescent="0.3">
      <c r="A119" s="27" t="s">
        <v>25</v>
      </c>
      <c r="B119" s="22">
        <f t="shared" si="7"/>
        <v>107</v>
      </c>
      <c r="C119" s="79" t="s">
        <v>166</v>
      </c>
      <c r="D119" s="82" t="s">
        <v>173</v>
      </c>
      <c r="E119" s="81"/>
      <c r="F119" s="39"/>
      <c r="G119" s="39"/>
      <c r="H119" s="39"/>
      <c r="I119" s="39"/>
      <c r="J119" s="39"/>
      <c r="K119" s="39"/>
      <c r="L119" s="39"/>
      <c r="M119" s="39"/>
      <c r="N119" s="39"/>
      <c r="O119" s="39"/>
      <c r="P119" s="39"/>
      <c r="Q119" s="39"/>
    </row>
    <row r="120" spans="1:48" s="10" customFormat="1" ht="45.75" thickBot="1" x14ac:dyDescent="0.3">
      <c r="A120" s="26" t="s">
        <v>34</v>
      </c>
      <c r="B120" s="22">
        <f t="shared" si="7"/>
        <v>108</v>
      </c>
      <c r="C120" s="79" t="s">
        <v>166</v>
      </c>
      <c r="D120" s="82" t="s">
        <v>70</v>
      </c>
      <c r="E120" s="81"/>
      <c r="F120" s="39"/>
      <c r="G120" s="39"/>
      <c r="H120" s="39"/>
      <c r="I120" s="39"/>
      <c r="J120" s="39"/>
      <c r="K120" s="39"/>
      <c r="L120" s="39"/>
      <c r="M120" s="39"/>
      <c r="N120" s="39"/>
      <c r="O120" s="39"/>
      <c r="P120" s="39"/>
      <c r="Q120" s="39"/>
    </row>
    <row r="121" spans="1:48" s="2" customFormat="1" ht="56.25" x14ac:dyDescent="0.25">
      <c r="A121" s="26" t="s">
        <v>34</v>
      </c>
      <c r="B121" s="22">
        <f t="shared" si="7"/>
        <v>109</v>
      </c>
      <c r="C121" s="79" t="s">
        <v>166</v>
      </c>
      <c r="D121" s="82" t="s">
        <v>226</v>
      </c>
      <c r="E121" s="81"/>
      <c r="F121" s="39"/>
      <c r="G121" s="39"/>
      <c r="H121" s="39"/>
      <c r="I121" s="39"/>
      <c r="J121" s="39"/>
      <c r="K121" s="39"/>
      <c r="L121" s="39"/>
      <c r="M121" s="39"/>
      <c r="N121" s="39"/>
      <c r="O121" s="39"/>
      <c r="P121" s="39"/>
      <c r="Q121" s="39"/>
    </row>
    <row r="122" spans="1:48" s="2" customFormat="1" ht="45" x14ac:dyDescent="0.25">
      <c r="A122" s="26" t="s">
        <v>34</v>
      </c>
      <c r="B122" s="22">
        <f t="shared" si="7"/>
        <v>110</v>
      </c>
      <c r="C122" s="79" t="s">
        <v>166</v>
      </c>
      <c r="D122" s="82" t="s">
        <v>72</v>
      </c>
      <c r="E122" s="81"/>
      <c r="F122" s="39"/>
      <c r="G122" s="39"/>
      <c r="H122" s="39"/>
      <c r="I122" s="39"/>
      <c r="J122" s="39"/>
      <c r="K122" s="39"/>
      <c r="L122" s="39"/>
      <c r="M122" s="39"/>
      <c r="N122" s="39"/>
      <c r="O122" s="39"/>
      <c r="P122" s="39"/>
      <c r="Q122" s="39"/>
    </row>
    <row r="123" spans="1:48" s="2" customFormat="1" ht="45" x14ac:dyDescent="0.25">
      <c r="A123" s="27" t="s">
        <v>30</v>
      </c>
      <c r="B123" s="22">
        <f t="shared" si="7"/>
        <v>111</v>
      </c>
      <c r="C123" s="79" t="s">
        <v>166</v>
      </c>
      <c r="D123" s="82" t="s">
        <v>65</v>
      </c>
      <c r="E123" s="81"/>
      <c r="F123" s="39"/>
      <c r="G123" s="39"/>
      <c r="H123" s="39"/>
      <c r="I123" s="39"/>
      <c r="J123" s="39"/>
      <c r="K123" s="39"/>
      <c r="L123" s="39"/>
      <c r="M123" s="39"/>
      <c r="N123" s="39"/>
      <c r="O123" s="39"/>
      <c r="P123" s="39"/>
      <c r="Q123" s="39"/>
    </row>
    <row r="124" spans="1:48" s="2" customFormat="1" ht="33.75" x14ac:dyDescent="0.25">
      <c r="A124" s="27" t="s">
        <v>21</v>
      </c>
      <c r="B124" s="22">
        <f t="shared" si="7"/>
        <v>112</v>
      </c>
      <c r="C124" s="79" t="s">
        <v>166</v>
      </c>
      <c r="D124" s="82" t="s">
        <v>227</v>
      </c>
      <c r="E124" s="81"/>
      <c r="F124" s="39"/>
      <c r="G124" s="39"/>
      <c r="H124" s="39"/>
      <c r="I124" s="39"/>
      <c r="J124" s="39"/>
      <c r="K124" s="39"/>
      <c r="L124" s="39"/>
      <c r="M124" s="39"/>
      <c r="N124" s="39"/>
      <c r="O124" s="39"/>
      <c r="P124" s="39"/>
      <c r="Q124" s="39"/>
    </row>
    <row r="125" spans="1:48" s="2" customFormat="1" ht="45" x14ac:dyDescent="0.25">
      <c r="A125" s="27" t="s">
        <v>35</v>
      </c>
      <c r="B125" s="22">
        <f t="shared" si="7"/>
        <v>113</v>
      </c>
      <c r="C125" s="79" t="s">
        <v>166</v>
      </c>
      <c r="D125" s="84" t="s">
        <v>174</v>
      </c>
      <c r="E125" s="81"/>
      <c r="F125" s="39"/>
      <c r="G125" s="39"/>
      <c r="H125" s="39"/>
      <c r="I125" s="39"/>
      <c r="J125" s="39"/>
      <c r="K125" s="39"/>
      <c r="L125" s="39"/>
      <c r="M125" s="39"/>
      <c r="N125" s="39"/>
      <c r="O125" s="39"/>
      <c r="P125" s="39"/>
      <c r="Q125" s="39"/>
    </row>
    <row r="126" spans="1:48" s="2" customFormat="1" ht="101.25" x14ac:dyDescent="0.25">
      <c r="A126" s="27" t="s">
        <v>21</v>
      </c>
      <c r="B126" s="22">
        <f t="shared" si="7"/>
        <v>114</v>
      </c>
      <c r="C126" s="79" t="s">
        <v>166</v>
      </c>
      <c r="D126" s="82" t="s">
        <v>52</v>
      </c>
      <c r="E126" s="81"/>
      <c r="F126" s="39"/>
      <c r="G126" s="39"/>
      <c r="H126" s="39"/>
      <c r="I126" s="39"/>
      <c r="J126" s="39"/>
      <c r="K126" s="39"/>
      <c r="L126" s="39"/>
      <c r="M126" s="39"/>
      <c r="N126" s="39"/>
      <c r="O126" s="39"/>
      <c r="P126" s="39"/>
      <c r="Q126" s="39"/>
    </row>
    <row r="127" spans="1:48" s="2" customFormat="1" ht="45" x14ac:dyDescent="0.25">
      <c r="A127" s="27" t="s">
        <v>21</v>
      </c>
      <c r="B127" s="22">
        <f t="shared" si="7"/>
        <v>115</v>
      </c>
      <c r="C127" s="79" t="s">
        <v>166</v>
      </c>
      <c r="D127" s="82" t="s">
        <v>75</v>
      </c>
      <c r="E127" s="81"/>
      <c r="F127" s="39"/>
      <c r="G127" s="39"/>
      <c r="H127" s="39"/>
      <c r="I127" s="39"/>
      <c r="J127" s="39"/>
      <c r="K127" s="39"/>
      <c r="L127" s="39"/>
      <c r="M127" s="39"/>
      <c r="N127" s="39"/>
      <c r="O127" s="39"/>
      <c r="P127" s="39"/>
      <c r="Q127" s="39"/>
    </row>
    <row r="128" spans="1:48" s="2" customFormat="1" ht="45" x14ac:dyDescent="0.25">
      <c r="A128" s="27" t="s">
        <v>29</v>
      </c>
      <c r="B128" s="22">
        <f t="shared" si="7"/>
        <v>116</v>
      </c>
      <c r="C128" s="79" t="s">
        <v>166</v>
      </c>
      <c r="D128" s="82" t="s">
        <v>228</v>
      </c>
      <c r="E128" s="81"/>
      <c r="F128" s="39"/>
      <c r="G128" s="39"/>
      <c r="H128" s="39"/>
      <c r="I128" s="39"/>
      <c r="J128" s="39"/>
      <c r="K128" s="39"/>
      <c r="L128" s="39"/>
      <c r="M128" s="39"/>
      <c r="N128" s="39"/>
      <c r="O128" s="39"/>
      <c r="P128" s="39"/>
      <c r="Q128" s="39"/>
    </row>
    <row r="129" spans="1:48" s="2" customFormat="1" ht="33.75" x14ac:dyDescent="0.25">
      <c r="A129" s="27" t="s">
        <v>21</v>
      </c>
      <c r="B129" s="22">
        <f t="shared" si="7"/>
        <v>117</v>
      </c>
      <c r="C129" s="79" t="s">
        <v>166</v>
      </c>
      <c r="D129" s="82" t="s">
        <v>175</v>
      </c>
      <c r="E129" s="81"/>
      <c r="F129" s="39"/>
      <c r="G129" s="39"/>
      <c r="H129" s="39"/>
      <c r="I129" s="39"/>
      <c r="J129" s="39"/>
      <c r="K129" s="39"/>
      <c r="L129" s="39"/>
      <c r="M129" s="39"/>
      <c r="N129" s="39"/>
      <c r="O129" s="39"/>
      <c r="P129" s="39"/>
      <c r="Q129" s="39"/>
    </row>
    <row r="130" spans="1:48" s="2" customFormat="1" ht="45" x14ac:dyDescent="0.25">
      <c r="A130" s="26" t="s">
        <v>36</v>
      </c>
      <c r="B130" s="22">
        <f t="shared" si="7"/>
        <v>118</v>
      </c>
      <c r="C130" s="79" t="s">
        <v>166</v>
      </c>
      <c r="D130" s="84" t="s">
        <v>66</v>
      </c>
      <c r="E130" s="81"/>
      <c r="F130" s="39"/>
      <c r="G130" s="39"/>
      <c r="H130" s="39"/>
      <c r="I130" s="39"/>
      <c r="J130" s="39"/>
      <c r="K130" s="39"/>
      <c r="L130" s="39"/>
      <c r="M130" s="39"/>
      <c r="N130" s="39"/>
      <c r="O130" s="39"/>
      <c r="P130" s="39"/>
      <c r="Q130" s="39"/>
    </row>
    <row r="131" spans="1:48" s="2" customFormat="1" ht="33.75" x14ac:dyDescent="0.25">
      <c r="A131" s="26" t="s">
        <v>36</v>
      </c>
      <c r="B131" s="22">
        <f t="shared" si="7"/>
        <v>119</v>
      </c>
      <c r="C131" s="79" t="s">
        <v>166</v>
      </c>
      <c r="D131" s="84" t="s">
        <v>67</v>
      </c>
      <c r="E131" s="81"/>
      <c r="F131" s="39"/>
      <c r="G131" s="39"/>
      <c r="H131" s="39"/>
      <c r="I131" s="39"/>
      <c r="J131" s="39"/>
      <c r="K131" s="39"/>
      <c r="L131" s="39"/>
      <c r="M131" s="39"/>
      <c r="N131" s="39"/>
      <c r="O131" s="39"/>
      <c r="P131" s="39"/>
      <c r="Q131" s="39"/>
    </row>
    <row r="132" spans="1:48" s="2" customFormat="1" ht="56.25" x14ac:dyDescent="0.25">
      <c r="A132" s="27" t="s">
        <v>22</v>
      </c>
      <c r="B132" s="22">
        <f t="shared" si="7"/>
        <v>120</v>
      </c>
      <c r="C132" s="79" t="s">
        <v>166</v>
      </c>
      <c r="D132" s="84" t="s">
        <v>176</v>
      </c>
      <c r="E132" s="81"/>
      <c r="F132" s="39"/>
      <c r="G132" s="39"/>
      <c r="H132" s="39"/>
      <c r="I132" s="39"/>
      <c r="J132" s="39"/>
      <c r="K132" s="39"/>
      <c r="L132" s="39"/>
      <c r="M132" s="39"/>
      <c r="N132" s="39"/>
      <c r="O132" s="39"/>
      <c r="P132" s="39"/>
      <c r="Q132" s="39"/>
    </row>
    <row r="133" spans="1:48" s="30" customFormat="1" ht="15.75" x14ac:dyDescent="0.25">
      <c r="A133" s="44" t="s">
        <v>190</v>
      </c>
      <c r="B133" s="45"/>
      <c r="C133" s="46">
        <v>435986.08</v>
      </c>
      <c r="D133" s="85" t="s">
        <v>85</v>
      </c>
      <c r="E133" s="86">
        <f>SUM(E111:E132)</f>
        <v>0</v>
      </c>
    </row>
    <row r="134" spans="1:48" s="7" customFormat="1" ht="33.75" x14ac:dyDescent="0.25">
      <c r="A134" s="27" t="s">
        <v>27</v>
      </c>
      <c r="B134" s="22">
        <f>B132+1</f>
        <v>121</v>
      </c>
      <c r="C134" s="79" t="s">
        <v>7</v>
      </c>
      <c r="D134" s="82" t="s">
        <v>229</v>
      </c>
      <c r="E134" s="81"/>
      <c r="F134" s="39"/>
      <c r="G134" s="39"/>
      <c r="H134" s="39"/>
      <c r="I134" s="39"/>
      <c r="J134" s="39"/>
      <c r="K134" s="39"/>
      <c r="L134" s="39"/>
      <c r="M134" s="39"/>
      <c r="N134" s="39"/>
      <c r="O134" s="39"/>
      <c r="P134" s="39"/>
      <c r="Q134" s="39"/>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row>
    <row r="135" spans="1:48" s="30" customFormat="1" ht="15.75" x14ac:dyDescent="0.25">
      <c r="A135" s="44" t="s">
        <v>190</v>
      </c>
      <c r="B135" s="45"/>
      <c r="C135" s="46">
        <v>7810.93</v>
      </c>
      <c r="D135" s="85" t="s">
        <v>85</v>
      </c>
      <c r="E135" s="86">
        <f>SUM(E134)</f>
        <v>0</v>
      </c>
    </row>
    <row r="136" spans="1:48" s="3" customFormat="1" ht="45" x14ac:dyDescent="0.25">
      <c r="A136" s="27" t="s">
        <v>16</v>
      </c>
      <c r="B136" s="22">
        <f>B134+1</f>
        <v>122</v>
      </c>
      <c r="C136" s="75" t="s">
        <v>8</v>
      </c>
      <c r="D136" s="82" t="s">
        <v>230</v>
      </c>
      <c r="E136" s="81"/>
      <c r="F136" s="39"/>
      <c r="G136" s="39"/>
      <c r="H136" s="39"/>
      <c r="I136" s="39"/>
      <c r="J136" s="39"/>
      <c r="K136" s="39"/>
      <c r="L136" s="39"/>
      <c r="M136" s="39"/>
      <c r="N136" s="39"/>
      <c r="O136" s="39"/>
      <c r="P136" s="39"/>
      <c r="Q136" s="39"/>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row>
    <row r="137" spans="1:48" s="3" customFormat="1" ht="33.75" x14ac:dyDescent="0.25">
      <c r="A137" s="27" t="s">
        <v>17</v>
      </c>
      <c r="B137" s="22">
        <f t="shared" ref="B137:B138" si="8">B136+1</f>
        <v>123</v>
      </c>
      <c r="C137" s="75" t="s">
        <v>8</v>
      </c>
      <c r="D137" s="82" t="s">
        <v>177</v>
      </c>
      <c r="E137" s="81"/>
      <c r="F137" s="39"/>
      <c r="G137" s="39"/>
      <c r="H137" s="39"/>
      <c r="I137" s="39"/>
      <c r="J137" s="39"/>
      <c r="K137" s="39"/>
      <c r="L137" s="39"/>
      <c r="M137" s="39"/>
      <c r="N137" s="39"/>
      <c r="O137" s="39"/>
      <c r="P137" s="39"/>
      <c r="Q137" s="39"/>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row>
    <row r="138" spans="1:48" s="3" customFormat="1" ht="33.75" x14ac:dyDescent="0.25">
      <c r="A138" s="27" t="s">
        <v>27</v>
      </c>
      <c r="B138" s="22">
        <f t="shared" si="8"/>
        <v>124</v>
      </c>
      <c r="C138" s="75" t="s">
        <v>8</v>
      </c>
      <c r="D138" s="82" t="s">
        <v>231</v>
      </c>
      <c r="E138" s="81"/>
      <c r="F138" s="39"/>
      <c r="G138" s="39"/>
      <c r="H138" s="39"/>
      <c r="I138" s="39"/>
      <c r="J138" s="39"/>
      <c r="K138" s="39"/>
      <c r="L138" s="39"/>
      <c r="M138" s="39"/>
      <c r="N138" s="39"/>
      <c r="O138" s="39"/>
      <c r="P138" s="39"/>
      <c r="Q138" s="39"/>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row>
    <row r="139" spans="1:48" s="30" customFormat="1" ht="15.75" x14ac:dyDescent="0.25">
      <c r="A139" s="44" t="s">
        <v>190</v>
      </c>
      <c r="B139" s="45"/>
      <c r="C139" s="46">
        <v>110942.44</v>
      </c>
      <c r="D139" s="85" t="s">
        <v>85</v>
      </c>
      <c r="E139" s="86">
        <f>SUM(E136:E138)</f>
        <v>0</v>
      </c>
    </row>
    <row r="140" spans="1:48" s="2" customFormat="1" ht="45" x14ac:dyDescent="0.25">
      <c r="A140" s="27" t="s">
        <v>17</v>
      </c>
      <c r="B140" s="22">
        <f>B138+1</f>
        <v>125</v>
      </c>
      <c r="C140" s="75" t="s">
        <v>13</v>
      </c>
      <c r="D140" s="82" t="s">
        <v>178</v>
      </c>
      <c r="E140" s="81"/>
      <c r="F140" s="39"/>
      <c r="G140" s="39"/>
      <c r="H140" s="39"/>
      <c r="I140" s="39"/>
      <c r="J140" s="39"/>
      <c r="K140" s="39"/>
      <c r="L140" s="39"/>
      <c r="M140" s="39"/>
      <c r="N140" s="39"/>
      <c r="O140" s="39"/>
      <c r="P140" s="39"/>
      <c r="Q140" s="39"/>
    </row>
    <row r="141" spans="1:48" s="5" customFormat="1" ht="78.75" x14ac:dyDescent="0.25">
      <c r="A141" s="27" t="s">
        <v>38</v>
      </c>
      <c r="B141" s="22">
        <f>B140+1</f>
        <v>126</v>
      </c>
      <c r="C141" s="75" t="s">
        <v>13</v>
      </c>
      <c r="D141" s="82" t="s">
        <v>232</v>
      </c>
      <c r="E141" s="81"/>
      <c r="F141" s="39"/>
      <c r="G141" s="39"/>
      <c r="H141" s="39"/>
      <c r="I141" s="39"/>
      <c r="J141" s="39"/>
      <c r="K141" s="39"/>
      <c r="L141" s="39"/>
      <c r="M141" s="39"/>
      <c r="N141" s="39"/>
      <c r="O141" s="39"/>
      <c r="P141" s="39"/>
      <c r="Q141" s="39"/>
    </row>
    <row r="142" spans="1:48" s="2" customFormat="1" ht="67.5" x14ac:dyDescent="0.25">
      <c r="A142" s="27" t="s">
        <v>37</v>
      </c>
      <c r="B142" s="22">
        <f t="shared" ref="B142:B144" si="9">B141+1</f>
        <v>127</v>
      </c>
      <c r="C142" s="75" t="s">
        <v>13</v>
      </c>
      <c r="D142" s="82" t="s">
        <v>233</v>
      </c>
      <c r="E142" s="81"/>
      <c r="F142" s="39"/>
      <c r="G142" s="39"/>
      <c r="H142" s="39"/>
      <c r="I142" s="39"/>
      <c r="J142" s="39"/>
      <c r="K142" s="39"/>
      <c r="L142" s="39"/>
      <c r="M142" s="39"/>
      <c r="N142" s="39"/>
      <c r="O142" s="39"/>
      <c r="P142" s="39"/>
      <c r="Q142" s="39"/>
    </row>
    <row r="143" spans="1:48" s="2" customFormat="1" ht="33.75" x14ac:dyDescent="0.25">
      <c r="A143" s="27" t="s">
        <v>19</v>
      </c>
      <c r="B143" s="22">
        <f t="shared" si="9"/>
        <v>128</v>
      </c>
      <c r="C143" s="75" t="s">
        <v>13</v>
      </c>
      <c r="D143" s="82" t="s">
        <v>53</v>
      </c>
      <c r="E143" s="81"/>
      <c r="F143" s="39"/>
      <c r="G143" s="39"/>
      <c r="H143" s="39"/>
      <c r="I143" s="39"/>
      <c r="J143" s="39"/>
      <c r="K143" s="39"/>
      <c r="L143" s="39"/>
      <c r="M143" s="39"/>
      <c r="N143" s="39"/>
      <c r="O143" s="39"/>
      <c r="P143" s="39"/>
      <c r="Q143" s="39"/>
    </row>
    <row r="144" spans="1:48" s="2" customFormat="1" ht="33.75" x14ac:dyDescent="0.25">
      <c r="A144" s="27" t="s">
        <v>27</v>
      </c>
      <c r="B144" s="22">
        <f t="shared" si="9"/>
        <v>129</v>
      </c>
      <c r="C144" s="75" t="s">
        <v>13</v>
      </c>
      <c r="D144" s="82" t="s">
        <v>234</v>
      </c>
      <c r="E144" s="81"/>
      <c r="F144" s="39"/>
      <c r="G144" s="39"/>
      <c r="H144" s="39"/>
      <c r="I144" s="39"/>
      <c r="J144" s="39"/>
      <c r="K144" s="39"/>
      <c r="L144" s="39"/>
      <c r="M144" s="39"/>
      <c r="N144" s="39"/>
      <c r="O144" s="39"/>
      <c r="P144" s="39"/>
      <c r="Q144" s="39"/>
    </row>
    <row r="145" spans="1:48" s="30" customFormat="1" ht="15.75" x14ac:dyDescent="0.25">
      <c r="A145" s="44" t="s">
        <v>190</v>
      </c>
      <c r="B145" s="45"/>
      <c r="C145" s="46">
        <v>212550.79</v>
      </c>
      <c r="D145" s="85" t="s">
        <v>85</v>
      </c>
      <c r="E145" s="86">
        <f>SUM(E140:E144)</f>
        <v>0</v>
      </c>
    </row>
    <row r="146" spans="1:48" s="3" customFormat="1" ht="33.75" x14ac:dyDescent="0.25">
      <c r="A146" s="27" t="s">
        <v>16</v>
      </c>
      <c r="B146" s="22">
        <f>B144+1</f>
        <v>130</v>
      </c>
      <c r="C146" s="79" t="s">
        <v>9</v>
      </c>
      <c r="D146" s="82" t="s">
        <v>51</v>
      </c>
      <c r="E146" s="81"/>
      <c r="F146" s="39"/>
      <c r="G146" s="39"/>
      <c r="H146" s="39"/>
      <c r="I146" s="39"/>
      <c r="J146" s="39"/>
      <c r="K146" s="39"/>
      <c r="L146" s="39"/>
      <c r="M146" s="39"/>
      <c r="N146" s="39"/>
      <c r="O146" s="39"/>
      <c r="P146" s="39"/>
      <c r="Q146" s="39"/>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row>
    <row r="147" spans="1:48" s="3" customFormat="1" ht="45" x14ac:dyDescent="0.25">
      <c r="A147" s="27" t="s">
        <v>17</v>
      </c>
      <c r="B147" s="22">
        <f>B146+1</f>
        <v>131</v>
      </c>
      <c r="C147" s="79" t="s">
        <v>9</v>
      </c>
      <c r="D147" s="82" t="s">
        <v>179</v>
      </c>
      <c r="E147" s="81"/>
      <c r="F147" s="39"/>
      <c r="G147" s="39"/>
      <c r="H147" s="39"/>
      <c r="I147" s="39"/>
      <c r="J147" s="39"/>
      <c r="K147" s="39"/>
      <c r="L147" s="39"/>
      <c r="M147" s="39"/>
      <c r="N147" s="39"/>
      <c r="O147" s="39"/>
      <c r="P147" s="39"/>
      <c r="Q147" s="39"/>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row>
    <row r="148" spans="1:48" s="6" customFormat="1" ht="33.75" x14ac:dyDescent="0.25">
      <c r="A148" s="27" t="s">
        <v>18</v>
      </c>
      <c r="B148" s="22">
        <f t="shared" ref="B148:B160" si="10">B147+1</f>
        <v>132</v>
      </c>
      <c r="C148" s="79" t="s">
        <v>9</v>
      </c>
      <c r="D148" s="82" t="s">
        <v>48</v>
      </c>
      <c r="E148" s="81"/>
      <c r="F148" s="39"/>
      <c r="G148" s="39"/>
      <c r="H148" s="39"/>
      <c r="I148" s="39"/>
      <c r="J148" s="39"/>
      <c r="K148" s="39"/>
      <c r="L148" s="39"/>
      <c r="M148" s="39"/>
      <c r="N148" s="39"/>
      <c r="O148" s="39"/>
      <c r="P148" s="39"/>
      <c r="Q148" s="39"/>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row>
    <row r="149" spans="1:48" s="6" customFormat="1" ht="33.75" x14ac:dyDescent="0.25">
      <c r="A149" s="27" t="s">
        <v>20</v>
      </c>
      <c r="B149" s="22">
        <f t="shared" si="10"/>
        <v>133</v>
      </c>
      <c r="C149" s="79" t="s">
        <v>9</v>
      </c>
      <c r="D149" s="82" t="s">
        <v>49</v>
      </c>
      <c r="E149" s="81"/>
      <c r="F149" s="39"/>
      <c r="G149" s="39"/>
      <c r="H149" s="39"/>
      <c r="I149" s="39"/>
      <c r="J149" s="39"/>
      <c r="K149" s="39"/>
      <c r="L149" s="39"/>
      <c r="M149" s="39"/>
      <c r="N149" s="39"/>
      <c r="O149" s="39"/>
      <c r="P149" s="39"/>
      <c r="Q149" s="39"/>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row>
    <row r="150" spans="1:48" s="6" customFormat="1" ht="33.75" x14ac:dyDescent="0.25">
      <c r="A150" s="27" t="s">
        <v>19</v>
      </c>
      <c r="B150" s="22">
        <f t="shared" si="10"/>
        <v>134</v>
      </c>
      <c r="C150" s="79" t="s">
        <v>9</v>
      </c>
      <c r="D150" s="82" t="s">
        <v>50</v>
      </c>
      <c r="E150" s="81"/>
      <c r="F150" s="39"/>
      <c r="G150" s="39"/>
      <c r="H150" s="39"/>
      <c r="I150" s="39"/>
      <c r="J150" s="39"/>
      <c r="K150" s="39"/>
      <c r="L150" s="39"/>
      <c r="M150" s="39"/>
      <c r="N150" s="39"/>
      <c r="O150" s="39"/>
      <c r="P150" s="39"/>
      <c r="Q150" s="39"/>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row>
    <row r="151" spans="1:48" s="3" customFormat="1" ht="45" x14ac:dyDescent="0.25">
      <c r="A151" s="27" t="s">
        <v>16</v>
      </c>
      <c r="B151" s="22">
        <f t="shared" si="10"/>
        <v>135</v>
      </c>
      <c r="C151" s="75" t="s">
        <v>9</v>
      </c>
      <c r="D151" s="82" t="s">
        <v>235</v>
      </c>
      <c r="E151" s="81"/>
      <c r="F151" s="39"/>
      <c r="G151" s="39"/>
      <c r="H151" s="39"/>
      <c r="I151" s="39"/>
      <c r="J151" s="39"/>
      <c r="K151" s="39"/>
      <c r="L151" s="39"/>
      <c r="M151" s="39"/>
      <c r="N151" s="39"/>
      <c r="O151" s="39"/>
      <c r="P151" s="39"/>
      <c r="Q151" s="39"/>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row>
    <row r="152" spans="1:48" s="7" customFormat="1" ht="67.5" x14ac:dyDescent="0.25">
      <c r="A152" s="27" t="s">
        <v>17</v>
      </c>
      <c r="B152" s="22">
        <f t="shared" si="10"/>
        <v>136</v>
      </c>
      <c r="C152" s="79" t="s">
        <v>9</v>
      </c>
      <c r="D152" s="82" t="s">
        <v>236</v>
      </c>
      <c r="E152" s="81"/>
      <c r="F152" s="39"/>
      <c r="G152" s="39"/>
      <c r="H152" s="39"/>
      <c r="I152" s="39"/>
      <c r="J152" s="39"/>
      <c r="K152" s="39"/>
      <c r="L152" s="39"/>
      <c r="M152" s="39"/>
      <c r="N152" s="39"/>
      <c r="O152" s="39"/>
      <c r="P152" s="39"/>
      <c r="Q152" s="39"/>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row>
    <row r="153" spans="1:48" s="7" customFormat="1" ht="45" x14ac:dyDescent="0.25">
      <c r="A153" s="27" t="s">
        <v>18</v>
      </c>
      <c r="B153" s="22">
        <f t="shared" si="10"/>
        <v>137</v>
      </c>
      <c r="C153" s="79" t="s">
        <v>9</v>
      </c>
      <c r="D153" s="82" t="s">
        <v>237</v>
      </c>
      <c r="E153" s="81"/>
      <c r="F153" s="39"/>
      <c r="G153" s="39"/>
      <c r="H153" s="39"/>
      <c r="I153" s="39"/>
      <c r="J153" s="39"/>
      <c r="K153" s="39"/>
      <c r="L153" s="39"/>
      <c r="M153" s="39"/>
      <c r="N153" s="39"/>
      <c r="O153" s="39"/>
      <c r="P153" s="39"/>
      <c r="Q153" s="39"/>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row>
    <row r="154" spans="1:48" s="6" customFormat="1" ht="45" x14ac:dyDescent="0.25">
      <c r="A154" s="27" t="s">
        <v>20</v>
      </c>
      <c r="B154" s="22">
        <f t="shared" si="10"/>
        <v>138</v>
      </c>
      <c r="C154" s="79" t="s">
        <v>9</v>
      </c>
      <c r="D154" s="82" t="s">
        <v>81</v>
      </c>
      <c r="E154" s="81"/>
      <c r="F154" s="39"/>
      <c r="G154" s="39"/>
      <c r="H154" s="39"/>
      <c r="I154" s="39"/>
      <c r="J154" s="39"/>
      <c r="K154" s="39"/>
      <c r="L154" s="39"/>
      <c r="M154" s="39"/>
      <c r="N154" s="39"/>
      <c r="O154" s="39"/>
      <c r="P154" s="39"/>
      <c r="Q154" s="39"/>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row>
    <row r="155" spans="1:48" s="6" customFormat="1" ht="45" x14ac:dyDescent="0.25">
      <c r="A155" s="27" t="s">
        <v>19</v>
      </c>
      <c r="B155" s="22">
        <f t="shared" si="10"/>
        <v>139</v>
      </c>
      <c r="C155" s="75" t="s">
        <v>9</v>
      </c>
      <c r="D155" s="82" t="s">
        <v>238</v>
      </c>
      <c r="E155" s="81"/>
      <c r="F155" s="39"/>
      <c r="G155" s="39"/>
      <c r="H155" s="39"/>
      <c r="I155" s="39"/>
      <c r="J155" s="39"/>
      <c r="K155" s="39"/>
      <c r="L155" s="39"/>
      <c r="M155" s="39"/>
      <c r="N155" s="39"/>
      <c r="O155" s="39"/>
      <c r="P155" s="39"/>
      <c r="Q155" s="39"/>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row>
    <row r="156" spans="1:48" s="6" customFormat="1" ht="112.5" x14ac:dyDescent="0.25">
      <c r="A156" s="26" t="s">
        <v>28</v>
      </c>
      <c r="B156" s="22">
        <f t="shared" si="10"/>
        <v>140</v>
      </c>
      <c r="C156" s="75" t="s">
        <v>9</v>
      </c>
      <c r="D156" s="82" t="s">
        <v>239</v>
      </c>
      <c r="E156" s="81"/>
      <c r="F156" s="39"/>
      <c r="G156" s="39"/>
      <c r="H156" s="39"/>
      <c r="I156" s="39"/>
      <c r="J156" s="39"/>
      <c r="K156" s="39"/>
      <c r="L156" s="39"/>
      <c r="M156" s="39"/>
      <c r="N156" s="39"/>
      <c r="O156" s="39"/>
      <c r="P156" s="39"/>
      <c r="Q156" s="39"/>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row>
    <row r="157" spans="1:48" s="6" customFormat="1" ht="67.5" x14ac:dyDescent="0.25">
      <c r="A157" s="27" t="s">
        <v>25</v>
      </c>
      <c r="B157" s="22">
        <f t="shared" si="10"/>
        <v>141</v>
      </c>
      <c r="C157" s="75" t="s">
        <v>9</v>
      </c>
      <c r="D157" s="82" t="s">
        <v>82</v>
      </c>
      <c r="E157" s="81"/>
      <c r="F157" s="39"/>
      <c r="G157" s="39"/>
      <c r="H157" s="39"/>
      <c r="I157" s="39"/>
      <c r="J157" s="39"/>
      <c r="K157" s="39"/>
      <c r="L157" s="39"/>
      <c r="M157" s="39"/>
      <c r="N157" s="39"/>
      <c r="O157" s="39"/>
      <c r="P157" s="39"/>
      <c r="Q157" s="39"/>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row>
    <row r="158" spans="1:48" s="6" customFormat="1" ht="90" x14ac:dyDescent="0.25">
      <c r="A158" s="27" t="s">
        <v>30</v>
      </c>
      <c r="B158" s="22">
        <f t="shared" si="10"/>
        <v>142</v>
      </c>
      <c r="C158" s="75" t="s">
        <v>9</v>
      </c>
      <c r="D158" s="82" t="s">
        <v>76</v>
      </c>
      <c r="E158" s="81"/>
      <c r="F158" s="39"/>
      <c r="G158" s="39"/>
      <c r="H158" s="39"/>
      <c r="I158" s="39"/>
      <c r="J158" s="39"/>
      <c r="K158" s="39"/>
      <c r="L158" s="39"/>
      <c r="M158" s="39"/>
      <c r="N158" s="39"/>
      <c r="O158" s="39"/>
      <c r="P158" s="39"/>
      <c r="Q158" s="39"/>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row>
    <row r="159" spans="1:48" s="6" customFormat="1" ht="33.75" x14ac:dyDescent="0.25">
      <c r="A159" s="27" t="s">
        <v>27</v>
      </c>
      <c r="B159" s="22">
        <f t="shared" si="10"/>
        <v>143</v>
      </c>
      <c r="C159" s="79" t="s">
        <v>9</v>
      </c>
      <c r="D159" s="82" t="s">
        <v>240</v>
      </c>
      <c r="E159" s="81"/>
      <c r="F159" s="39"/>
      <c r="G159" s="39"/>
      <c r="H159" s="39"/>
      <c r="I159" s="39"/>
      <c r="J159" s="39"/>
      <c r="K159" s="39"/>
      <c r="L159" s="39"/>
      <c r="M159" s="39"/>
      <c r="N159" s="39"/>
      <c r="O159" s="39"/>
      <c r="P159" s="39"/>
      <c r="Q159" s="39"/>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row>
    <row r="160" spans="1:48" s="6" customFormat="1" ht="56.25" x14ac:dyDescent="0.25">
      <c r="A160" s="27" t="s">
        <v>27</v>
      </c>
      <c r="B160" s="22">
        <f t="shared" si="10"/>
        <v>144</v>
      </c>
      <c r="C160" s="79" t="s">
        <v>9</v>
      </c>
      <c r="D160" s="82" t="s">
        <v>77</v>
      </c>
      <c r="E160" s="81"/>
      <c r="F160" s="39"/>
      <c r="G160" s="39"/>
      <c r="H160" s="39"/>
      <c r="I160" s="39"/>
      <c r="J160" s="39"/>
      <c r="K160" s="39"/>
      <c r="L160" s="39"/>
      <c r="M160" s="39"/>
      <c r="N160" s="39"/>
      <c r="O160" s="39"/>
      <c r="P160" s="39"/>
      <c r="Q160" s="39"/>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row>
    <row r="161" spans="1:48" s="30" customFormat="1" ht="15.75" x14ac:dyDescent="0.25">
      <c r="A161" s="44" t="s">
        <v>190</v>
      </c>
      <c r="B161" s="45"/>
      <c r="C161" s="46">
        <v>564482.1</v>
      </c>
      <c r="D161" s="85" t="s">
        <v>85</v>
      </c>
      <c r="E161" s="86">
        <f>SUM(E146:E160)</f>
        <v>0</v>
      </c>
    </row>
    <row r="162" spans="1:48" s="6" customFormat="1" ht="67.5" x14ac:dyDescent="0.25">
      <c r="A162" s="27" t="s">
        <v>18</v>
      </c>
      <c r="B162" s="22">
        <f>B160+1</f>
        <v>145</v>
      </c>
      <c r="C162" s="77" t="s">
        <v>180</v>
      </c>
      <c r="D162" s="82" t="s">
        <v>181</v>
      </c>
      <c r="E162" s="81"/>
      <c r="F162" s="39"/>
      <c r="G162" s="39"/>
      <c r="H162" s="39"/>
      <c r="I162" s="39"/>
      <c r="J162" s="39"/>
      <c r="K162" s="39"/>
      <c r="L162" s="39"/>
      <c r="M162" s="39"/>
      <c r="N162" s="39"/>
      <c r="O162" s="39"/>
      <c r="P162" s="39"/>
      <c r="Q162" s="39"/>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row>
    <row r="163" spans="1:48" s="6" customFormat="1" ht="78.75" x14ac:dyDescent="0.25">
      <c r="A163" s="27" t="s">
        <v>17</v>
      </c>
      <c r="B163" s="22">
        <f t="shared" ref="B163:B167" si="11">B162+1</f>
        <v>146</v>
      </c>
      <c r="C163" s="77" t="s">
        <v>180</v>
      </c>
      <c r="D163" s="82" t="s">
        <v>182</v>
      </c>
      <c r="E163" s="81"/>
      <c r="F163" s="39"/>
      <c r="G163" s="39"/>
      <c r="H163" s="39"/>
      <c r="I163" s="39"/>
      <c r="J163" s="39"/>
      <c r="K163" s="39"/>
      <c r="L163" s="39"/>
      <c r="M163" s="39"/>
      <c r="N163" s="39"/>
      <c r="O163" s="39"/>
      <c r="P163" s="39"/>
      <c r="Q163" s="39"/>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row>
    <row r="164" spans="1:48" s="6" customFormat="1" ht="78.75" x14ac:dyDescent="0.25">
      <c r="A164" s="27" t="s">
        <v>20</v>
      </c>
      <c r="B164" s="22">
        <f t="shared" si="11"/>
        <v>147</v>
      </c>
      <c r="C164" s="77" t="s">
        <v>180</v>
      </c>
      <c r="D164" s="82" t="s">
        <v>241</v>
      </c>
      <c r="E164" s="81"/>
      <c r="F164" s="39"/>
      <c r="G164" s="39"/>
      <c r="H164" s="39"/>
      <c r="I164" s="39"/>
      <c r="J164" s="39"/>
      <c r="K164" s="39"/>
      <c r="L164" s="39"/>
      <c r="M164" s="39"/>
      <c r="N164" s="39"/>
      <c r="O164" s="39"/>
      <c r="P164" s="39"/>
      <c r="Q164" s="39"/>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row>
    <row r="165" spans="1:48" s="6" customFormat="1" ht="78.75" x14ac:dyDescent="0.25">
      <c r="A165" s="27" t="s">
        <v>19</v>
      </c>
      <c r="B165" s="22">
        <f t="shared" si="11"/>
        <v>148</v>
      </c>
      <c r="C165" s="77" t="s">
        <v>180</v>
      </c>
      <c r="D165" s="82" t="s">
        <v>242</v>
      </c>
      <c r="E165" s="81"/>
      <c r="F165" s="39"/>
      <c r="G165" s="39"/>
      <c r="H165" s="39"/>
      <c r="I165" s="39"/>
      <c r="J165" s="39"/>
      <c r="K165" s="39"/>
      <c r="L165" s="39"/>
      <c r="M165" s="39"/>
      <c r="N165" s="39"/>
      <c r="O165" s="39"/>
      <c r="P165" s="39"/>
      <c r="Q165" s="39"/>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row>
    <row r="166" spans="1:48" s="6" customFormat="1" ht="78.75" x14ac:dyDescent="0.25">
      <c r="A166" s="27" t="s">
        <v>16</v>
      </c>
      <c r="B166" s="22">
        <f t="shared" si="11"/>
        <v>149</v>
      </c>
      <c r="C166" s="77" t="s">
        <v>180</v>
      </c>
      <c r="D166" s="82" t="s">
        <v>243</v>
      </c>
      <c r="E166" s="81"/>
      <c r="F166" s="39"/>
      <c r="G166" s="39"/>
      <c r="H166" s="39"/>
      <c r="I166" s="39"/>
      <c r="J166" s="39"/>
      <c r="K166" s="39"/>
      <c r="L166" s="39"/>
      <c r="M166" s="39"/>
      <c r="N166" s="39"/>
      <c r="O166" s="39"/>
      <c r="P166" s="39"/>
      <c r="Q166" s="39"/>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row>
    <row r="167" spans="1:48" s="2" customFormat="1" ht="56.25" x14ac:dyDescent="0.25">
      <c r="A167" s="27" t="s">
        <v>21</v>
      </c>
      <c r="B167" s="22">
        <f t="shared" si="11"/>
        <v>150</v>
      </c>
      <c r="C167" s="77" t="s">
        <v>180</v>
      </c>
      <c r="D167" s="82" t="s">
        <v>78</v>
      </c>
      <c r="E167" s="81"/>
      <c r="F167" s="39"/>
      <c r="G167" s="39"/>
      <c r="H167" s="39"/>
      <c r="I167" s="39"/>
      <c r="J167" s="39"/>
      <c r="K167" s="39"/>
      <c r="L167" s="39"/>
      <c r="M167" s="39"/>
      <c r="N167" s="39"/>
      <c r="O167" s="39"/>
      <c r="P167" s="39"/>
      <c r="Q167" s="39"/>
    </row>
    <row r="168" spans="1:48" s="30" customFormat="1" ht="15.75" x14ac:dyDescent="0.25">
      <c r="A168" s="44" t="s">
        <v>190</v>
      </c>
      <c r="B168" s="45"/>
      <c r="C168" s="46">
        <v>274990.55</v>
      </c>
      <c r="D168" s="85" t="s">
        <v>85</v>
      </c>
      <c r="E168" s="86">
        <f>SUM(E162:E167)</f>
        <v>0</v>
      </c>
    </row>
    <row r="169" spans="1:48" s="11" customFormat="1" ht="56.25" x14ac:dyDescent="0.25">
      <c r="A169" s="27" t="s">
        <v>17</v>
      </c>
      <c r="B169" s="22">
        <f>B167+1</f>
        <v>151</v>
      </c>
      <c r="C169" s="75" t="s">
        <v>183</v>
      </c>
      <c r="D169" s="82" t="s">
        <v>244</v>
      </c>
      <c r="E169" s="81"/>
      <c r="F169" s="39"/>
      <c r="G169" s="39"/>
      <c r="H169" s="39"/>
      <c r="I169" s="39"/>
      <c r="J169" s="39"/>
      <c r="K169" s="39"/>
      <c r="L169" s="39"/>
      <c r="M169" s="39"/>
      <c r="N169" s="39"/>
      <c r="O169" s="39"/>
      <c r="P169" s="39"/>
      <c r="Q169" s="39"/>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row>
    <row r="170" spans="1:48" s="3" customFormat="1" ht="33.75" x14ac:dyDescent="0.25">
      <c r="A170" s="27" t="s">
        <v>23</v>
      </c>
      <c r="B170" s="22">
        <f>B169+1</f>
        <v>152</v>
      </c>
      <c r="C170" s="75" t="s">
        <v>183</v>
      </c>
      <c r="D170" s="82" t="s">
        <v>47</v>
      </c>
      <c r="E170" s="81"/>
      <c r="F170" s="39"/>
      <c r="G170" s="39"/>
      <c r="H170" s="39"/>
      <c r="I170" s="39"/>
      <c r="J170" s="39"/>
      <c r="K170" s="39"/>
      <c r="L170" s="39"/>
      <c r="M170" s="39"/>
      <c r="N170" s="39"/>
      <c r="O170" s="39"/>
      <c r="P170" s="39"/>
      <c r="Q170" s="39"/>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row>
    <row r="171" spans="1:48" s="3" customFormat="1" ht="22.5" x14ac:dyDescent="0.25">
      <c r="A171" s="27" t="s">
        <v>16</v>
      </c>
      <c r="B171" s="22">
        <f t="shared" ref="B171:B184" si="12">B170+1</f>
        <v>153</v>
      </c>
      <c r="C171" s="75" t="s">
        <v>183</v>
      </c>
      <c r="D171" s="82" t="s">
        <v>44</v>
      </c>
      <c r="E171" s="81"/>
      <c r="F171" s="39"/>
      <c r="G171" s="39"/>
      <c r="H171" s="39"/>
      <c r="I171" s="39"/>
      <c r="J171" s="39"/>
      <c r="K171" s="39"/>
      <c r="L171" s="39"/>
      <c r="M171" s="39"/>
      <c r="N171" s="39"/>
      <c r="O171" s="39"/>
      <c r="P171" s="39"/>
      <c r="Q171" s="39"/>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row>
    <row r="172" spans="1:48" s="3" customFormat="1" ht="22.5" x14ac:dyDescent="0.25">
      <c r="A172" s="27" t="s">
        <v>18</v>
      </c>
      <c r="B172" s="22">
        <f t="shared" si="12"/>
        <v>154</v>
      </c>
      <c r="C172" s="75" t="s">
        <v>183</v>
      </c>
      <c r="D172" s="82" t="s">
        <v>42</v>
      </c>
      <c r="E172" s="81"/>
      <c r="F172" s="39"/>
      <c r="G172" s="39"/>
      <c r="H172" s="39"/>
      <c r="I172" s="39"/>
      <c r="J172" s="39"/>
      <c r="K172" s="39"/>
      <c r="L172" s="39"/>
      <c r="M172" s="39"/>
      <c r="N172" s="39"/>
      <c r="O172" s="39"/>
      <c r="P172" s="39"/>
      <c r="Q172" s="39"/>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row>
    <row r="173" spans="1:48" s="3" customFormat="1" ht="22.5" x14ac:dyDescent="0.25">
      <c r="A173" s="27" t="s">
        <v>20</v>
      </c>
      <c r="B173" s="22">
        <f t="shared" si="12"/>
        <v>155</v>
      </c>
      <c r="C173" s="75" t="s">
        <v>183</v>
      </c>
      <c r="D173" s="82" t="s">
        <v>41</v>
      </c>
      <c r="E173" s="81"/>
      <c r="F173" s="39"/>
      <c r="G173" s="39"/>
      <c r="H173" s="39"/>
      <c r="I173" s="39"/>
      <c r="J173" s="39"/>
      <c r="K173" s="39"/>
      <c r="L173" s="39"/>
      <c r="M173" s="39"/>
      <c r="N173" s="39"/>
      <c r="O173" s="39"/>
      <c r="P173" s="39"/>
      <c r="Q173" s="39"/>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row>
    <row r="174" spans="1:48" s="3" customFormat="1" ht="22.5" x14ac:dyDescent="0.25">
      <c r="A174" s="27" t="s">
        <v>19</v>
      </c>
      <c r="B174" s="22">
        <f t="shared" si="12"/>
        <v>156</v>
      </c>
      <c r="C174" s="75" t="s">
        <v>183</v>
      </c>
      <c r="D174" s="82" t="s">
        <v>43</v>
      </c>
      <c r="E174" s="81"/>
      <c r="F174" s="39"/>
      <c r="G174" s="39"/>
      <c r="H174" s="39"/>
      <c r="I174" s="39"/>
      <c r="J174" s="39"/>
      <c r="K174" s="39"/>
      <c r="L174" s="39"/>
      <c r="M174" s="39"/>
      <c r="N174" s="39"/>
      <c r="O174" s="39"/>
      <c r="P174" s="39"/>
      <c r="Q174" s="39"/>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row>
    <row r="175" spans="1:48" s="7" customFormat="1" ht="56.25" x14ac:dyDescent="0.25">
      <c r="A175" s="27" t="s">
        <v>16</v>
      </c>
      <c r="B175" s="22">
        <f t="shared" si="12"/>
        <v>157</v>
      </c>
      <c r="C175" s="75" t="s">
        <v>183</v>
      </c>
      <c r="D175" s="82" t="s">
        <v>184</v>
      </c>
      <c r="E175" s="81"/>
      <c r="F175" s="39"/>
      <c r="G175" s="39"/>
      <c r="H175" s="39"/>
      <c r="I175" s="39"/>
      <c r="J175" s="39"/>
      <c r="K175" s="39"/>
      <c r="L175" s="39"/>
      <c r="M175" s="39"/>
      <c r="N175" s="39"/>
      <c r="O175" s="39"/>
      <c r="P175" s="39"/>
      <c r="Q175" s="39"/>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row>
    <row r="176" spans="1:48" s="14" customFormat="1" ht="56.25" x14ac:dyDescent="0.25">
      <c r="A176" s="27" t="s">
        <v>18</v>
      </c>
      <c r="B176" s="22">
        <f t="shared" si="12"/>
        <v>158</v>
      </c>
      <c r="C176" s="75" t="s">
        <v>183</v>
      </c>
      <c r="D176" s="82" t="s">
        <v>185</v>
      </c>
      <c r="E176" s="81"/>
      <c r="F176" s="39"/>
      <c r="G176" s="39"/>
      <c r="H176" s="39"/>
      <c r="I176" s="39"/>
      <c r="J176" s="39"/>
      <c r="K176" s="39"/>
      <c r="L176" s="39"/>
      <c r="M176" s="39"/>
      <c r="N176" s="39"/>
      <c r="O176" s="39"/>
      <c r="P176" s="39"/>
      <c r="Q176" s="39"/>
    </row>
    <row r="177" spans="1:48" s="14" customFormat="1" ht="56.25" x14ac:dyDescent="0.25">
      <c r="A177" s="27" t="s">
        <v>20</v>
      </c>
      <c r="B177" s="22">
        <f t="shared" si="12"/>
        <v>159</v>
      </c>
      <c r="C177" s="75" t="s">
        <v>183</v>
      </c>
      <c r="D177" s="82" t="s">
        <v>186</v>
      </c>
      <c r="E177" s="81"/>
      <c r="F177" s="39"/>
      <c r="G177" s="39"/>
      <c r="H177" s="39"/>
      <c r="I177" s="39"/>
      <c r="J177" s="39"/>
      <c r="K177" s="39"/>
      <c r="L177" s="39"/>
      <c r="M177" s="39"/>
      <c r="N177" s="39"/>
      <c r="O177" s="39"/>
      <c r="P177" s="39"/>
      <c r="Q177" s="39"/>
    </row>
    <row r="178" spans="1:48" s="14" customFormat="1" ht="45" x14ac:dyDescent="0.25">
      <c r="A178" s="27" t="s">
        <v>19</v>
      </c>
      <c r="B178" s="22">
        <f t="shared" si="12"/>
        <v>160</v>
      </c>
      <c r="C178" s="75" t="s">
        <v>183</v>
      </c>
      <c r="D178" s="82" t="s">
        <v>187</v>
      </c>
      <c r="E178" s="81"/>
      <c r="F178" s="39"/>
      <c r="G178" s="39"/>
      <c r="H178" s="39"/>
      <c r="I178" s="39"/>
      <c r="J178" s="39"/>
      <c r="K178" s="39"/>
      <c r="L178" s="39"/>
      <c r="M178" s="39"/>
      <c r="N178" s="39"/>
      <c r="O178" s="39"/>
      <c r="P178" s="39"/>
      <c r="Q178" s="39"/>
    </row>
    <row r="179" spans="1:48" s="14" customFormat="1" ht="33.75" x14ac:dyDescent="0.25">
      <c r="A179" s="27" t="s">
        <v>27</v>
      </c>
      <c r="B179" s="22">
        <f t="shared" si="12"/>
        <v>161</v>
      </c>
      <c r="C179" s="75" t="s">
        <v>183</v>
      </c>
      <c r="D179" s="82" t="s">
        <v>245</v>
      </c>
      <c r="E179" s="81"/>
      <c r="F179" s="39"/>
      <c r="G179" s="39"/>
      <c r="H179" s="39"/>
      <c r="I179" s="39"/>
      <c r="J179" s="39"/>
      <c r="K179" s="39"/>
      <c r="L179" s="39"/>
      <c r="M179" s="39"/>
      <c r="N179" s="39"/>
      <c r="O179" s="39"/>
      <c r="P179" s="39"/>
      <c r="Q179" s="39"/>
    </row>
    <row r="180" spans="1:48" s="14" customFormat="1" ht="90" x14ac:dyDescent="0.25">
      <c r="A180" s="27" t="s">
        <v>21</v>
      </c>
      <c r="B180" s="22">
        <f t="shared" si="12"/>
        <v>162</v>
      </c>
      <c r="C180" s="75" t="s">
        <v>183</v>
      </c>
      <c r="D180" s="82" t="s">
        <v>79</v>
      </c>
      <c r="E180" s="81"/>
      <c r="F180" s="39"/>
      <c r="G180" s="39"/>
      <c r="H180" s="39"/>
      <c r="I180" s="39"/>
      <c r="J180" s="39"/>
      <c r="K180" s="39"/>
      <c r="L180" s="39"/>
      <c r="M180" s="39"/>
      <c r="N180" s="39"/>
      <c r="O180" s="39"/>
      <c r="P180" s="39"/>
      <c r="Q180" s="39"/>
    </row>
    <row r="181" spans="1:48" s="14" customFormat="1" ht="22.5" x14ac:dyDescent="0.25">
      <c r="A181" s="27" t="s">
        <v>21</v>
      </c>
      <c r="B181" s="22">
        <f t="shared" si="12"/>
        <v>163</v>
      </c>
      <c r="C181" s="75" t="s">
        <v>183</v>
      </c>
      <c r="D181" s="82" t="s">
        <v>45</v>
      </c>
      <c r="E181" s="81"/>
      <c r="F181" s="39"/>
      <c r="G181" s="39"/>
      <c r="H181" s="39"/>
      <c r="I181" s="39"/>
      <c r="J181" s="39"/>
      <c r="K181" s="39"/>
      <c r="L181" s="39"/>
      <c r="M181" s="39"/>
      <c r="N181" s="39"/>
      <c r="O181" s="39"/>
      <c r="P181" s="39"/>
      <c r="Q181" s="39"/>
    </row>
    <row r="182" spans="1:48" s="14" customFormat="1" ht="56.25" x14ac:dyDescent="0.25">
      <c r="A182" s="26" t="s">
        <v>22</v>
      </c>
      <c r="B182" s="22">
        <f t="shared" si="12"/>
        <v>164</v>
      </c>
      <c r="C182" s="75" t="s">
        <v>183</v>
      </c>
      <c r="D182" s="82" t="s">
        <v>246</v>
      </c>
      <c r="E182" s="81"/>
      <c r="F182" s="39"/>
      <c r="G182" s="39"/>
      <c r="H182" s="39"/>
      <c r="I182" s="39"/>
      <c r="J182" s="39"/>
      <c r="K182" s="39"/>
      <c r="L182" s="39"/>
      <c r="M182" s="39"/>
      <c r="N182" s="39"/>
      <c r="O182" s="39"/>
      <c r="P182" s="39"/>
      <c r="Q182" s="39"/>
    </row>
    <row r="183" spans="1:48" s="15" customFormat="1" ht="79.5" thickBot="1" x14ac:dyDescent="0.3">
      <c r="A183" s="27" t="s">
        <v>25</v>
      </c>
      <c r="B183" s="22">
        <f t="shared" si="12"/>
        <v>165</v>
      </c>
      <c r="C183" s="75" t="s">
        <v>183</v>
      </c>
      <c r="D183" s="82" t="s">
        <v>188</v>
      </c>
      <c r="E183" s="81"/>
      <c r="F183" s="39"/>
      <c r="G183" s="39"/>
      <c r="H183" s="39"/>
      <c r="I183" s="39"/>
      <c r="J183" s="39"/>
      <c r="K183" s="39"/>
      <c r="L183" s="39"/>
      <c r="M183" s="39"/>
      <c r="N183" s="39"/>
      <c r="O183" s="39"/>
      <c r="P183" s="39"/>
      <c r="Q183" s="39"/>
    </row>
    <row r="184" spans="1:48" s="14" customFormat="1" ht="112.5" x14ac:dyDescent="0.25">
      <c r="A184" s="27" t="s">
        <v>30</v>
      </c>
      <c r="B184" s="22">
        <f t="shared" si="12"/>
        <v>166</v>
      </c>
      <c r="C184" s="75" t="s">
        <v>183</v>
      </c>
      <c r="D184" s="82" t="s">
        <v>73</v>
      </c>
      <c r="E184" s="81"/>
      <c r="F184" s="39"/>
      <c r="G184" s="39"/>
      <c r="H184" s="39"/>
      <c r="I184" s="39"/>
      <c r="J184" s="39"/>
      <c r="K184" s="39"/>
      <c r="L184" s="39"/>
      <c r="M184" s="39"/>
      <c r="N184" s="39"/>
      <c r="O184" s="39"/>
      <c r="P184" s="39"/>
      <c r="Q184" s="39"/>
    </row>
    <row r="185" spans="1:48" s="30" customFormat="1" ht="15.75" x14ac:dyDescent="0.25">
      <c r="A185" s="44" t="s">
        <v>190</v>
      </c>
      <c r="B185" s="45"/>
      <c r="C185" s="46">
        <v>409431.03</v>
      </c>
      <c r="D185" s="85" t="s">
        <v>85</v>
      </c>
      <c r="E185" s="86">
        <f>SUM(E169:E184)</f>
        <v>0</v>
      </c>
    </row>
    <row r="186" spans="1:48" s="7" customFormat="1" ht="123.75" x14ac:dyDescent="0.25">
      <c r="A186" s="27" t="s">
        <v>16</v>
      </c>
      <c r="B186" s="22">
        <f>B184+1</f>
        <v>167</v>
      </c>
      <c r="C186" s="75" t="s">
        <v>10</v>
      </c>
      <c r="D186" s="82" t="s">
        <v>247</v>
      </c>
      <c r="E186" s="81"/>
      <c r="F186" s="39"/>
      <c r="G186" s="39"/>
      <c r="H186" s="39"/>
      <c r="I186" s="39"/>
      <c r="J186" s="39"/>
      <c r="K186" s="39"/>
      <c r="L186" s="39"/>
      <c r="M186" s="39"/>
      <c r="N186" s="39"/>
      <c r="O186" s="39"/>
      <c r="P186" s="39"/>
      <c r="Q186" s="39"/>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row>
    <row r="187" spans="1:48" s="5" customFormat="1" ht="78.75" x14ac:dyDescent="0.25">
      <c r="A187" s="27" t="s">
        <v>17</v>
      </c>
      <c r="B187" s="23">
        <f>B186+1</f>
        <v>168</v>
      </c>
      <c r="C187" s="80" t="s">
        <v>10</v>
      </c>
      <c r="D187" s="82" t="s">
        <v>248</v>
      </c>
      <c r="E187" s="81"/>
      <c r="F187" s="39"/>
      <c r="G187" s="39"/>
      <c r="H187" s="39"/>
      <c r="I187" s="39"/>
      <c r="J187" s="39"/>
      <c r="K187" s="39"/>
      <c r="L187" s="39"/>
      <c r="M187" s="39"/>
      <c r="N187" s="39"/>
      <c r="O187" s="39"/>
      <c r="P187" s="39"/>
      <c r="Q187" s="39"/>
    </row>
    <row r="188" spans="1:48" s="7" customFormat="1" ht="56.25" x14ac:dyDescent="0.25">
      <c r="A188" s="27" t="s">
        <v>18</v>
      </c>
      <c r="B188" s="23">
        <f t="shared" ref="B188:B190" si="13">B187+1</f>
        <v>169</v>
      </c>
      <c r="C188" s="75" t="s">
        <v>10</v>
      </c>
      <c r="D188" s="82" t="s">
        <v>249</v>
      </c>
      <c r="E188" s="81"/>
      <c r="F188" s="39"/>
      <c r="G188" s="39"/>
      <c r="H188" s="39"/>
      <c r="I188" s="39"/>
      <c r="J188" s="39"/>
      <c r="K188" s="39"/>
      <c r="L188" s="39"/>
      <c r="M188" s="39"/>
      <c r="N188" s="39"/>
      <c r="O188" s="39"/>
      <c r="P188" s="39"/>
      <c r="Q188" s="39"/>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row>
    <row r="189" spans="1:48" s="7" customFormat="1" ht="101.25" x14ac:dyDescent="0.25">
      <c r="A189" s="27" t="s">
        <v>20</v>
      </c>
      <c r="B189" s="23">
        <f t="shared" si="13"/>
        <v>170</v>
      </c>
      <c r="C189" s="79" t="s">
        <v>10</v>
      </c>
      <c r="D189" s="82" t="s">
        <v>250</v>
      </c>
      <c r="E189" s="81"/>
      <c r="F189" s="39"/>
      <c r="G189" s="39"/>
      <c r="H189" s="39"/>
      <c r="I189" s="39"/>
      <c r="J189" s="39"/>
      <c r="K189" s="39"/>
      <c r="L189" s="39"/>
      <c r="M189" s="39"/>
      <c r="N189" s="39"/>
      <c r="O189" s="39"/>
      <c r="P189" s="39"/>
      <c r="Q189" s="39"/>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row>
    <row r="190" spans="1:48" s="7" customFormat="1" ht="56.25" x14ac:dyDescent="0.25">
      <c r="A190" s="27" t="s">
        <v>19</v>
      </c>
      <c r="B190" s="23">
        <f t="shared" si="13"/>
        <v>171</v>
      </c>
      <c r="C190" s="75" t="s">
        <v>10</v>
      </c>
      <c r="D190" s="82" t="s">
        <v>189</v>
      </c>
      <c r="E190" s="81"/>
      <c r="F190" s="39"/>
      <c r="G190" s="39"/>
      <c r="H190" s="39"/>
      <c r="I190" s="39"/>
      <c r="J190" s="39"/>
      <c r="K190" s="39"/>
      <c r="L190" s="39"/>
      <c r="M190" s="39"/>
      <c r="N190" s="39"/>
      <c r="O190" s="39"/>
      <c r="P190" s="39"/>
      <c r="Q190" s="39"/>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row>
    <row r="191" spans="1:48" s="30" customFormat="1" ht="15.75" x14ac:dyDescent="0.25">
      <c r="A191" s="44" t="s">
        <v>190</v>
      </c>
      <c r="B191" s="45"/>
      <c r="C191" s="46">
        <v>310873.98</v>
      </c>
      <c r="D191" s="85" t="s">
        <v>85</v>
      </c>
      <c r="E191" s="86">
        <f>SUM(E186:E190)</f>
        <v>0</v>
      </c>
    </row>
    <row r="192" spans="1:48" s="7" customFormat="1" ht="78.75" x14ac:dyDescent="0.25">
      <c r="A192" s="27" t="s">
        <v>25</v>
      </c>
      <c r="B192" s="22">
        <f>B190+1</f>
        <v>172</v>
      </c>
      <c r="C192" s="75" t="s">
        <v>11</v>
      </c>
      <c r="D192" s="82" t="s">
        <v>251</v>
      </c>
      <c r="E192" s="81"/>
      <c r="F192" s="39"/>
      <c r="G192" s="39"/>
      <c r="H192" s="39"/>
      <c r="I192" s="39"/>
      <c r="J192" s="39"/>
      <c r="K192" s="39"/>
      <c r="L192" s="39"/>
      <c r="M192" s="39"/>
      <c r="N192" s="39"/>
      <c r="O192" s="39"/>
      <c r="P192" s="39"/>
      <c r="Q192" s="39"/>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row>
    <row r="193" spans="1:48" s="30" customFormat="1" ht="15.75" x14ac:dyDescent="0.25">
      <c r="A193" s="44" t="s">
        <v>190</v>
      </c>
      <c r="B193" s="45"/>
      <c r="C193" s="46">
        <v>41990.58</v>
      </c>
      <c r="D193" s="85" t="s">
        <v>85</v>
      </c>
      <c r="E193" s="86">
        <f>SUM(E192)</f>
        <v>0</v>
      </c>
    </row>
    <row r="194" spans="1:48" s="9" customFormat="1" ht="90.75" thickBot="1" x14ac:dyDescent="0.3">
      <c r="A194" s="27" t="s">
        <v>25</v>
      </c>
      <c r="B194" s="22">
        <f>B192+1</f>
        <v>173</v>
      </c>
      <c r="C194" s="74" t="s">
        <v>12</v>
      </c>
      <c r="D194" s="82" t="s">
        <v>252</v>
      </c>
      <c r="E194" s="81"/>
      <c r="F194" s="39"/>
      <c r="G194" s="39"/>
      <c r="H194" s="39"/>
      <c r="I194" s="39"/>
      <c r="J194" s="39"/>
      <c r="K194" s="39"/>
      <c r="L194" s="39"/>
      <c r="M194" s="39"/>
      <c r="N194" s="39"/>
      <c r="O194" s="39"/>
      <c r="P194" s="39"/>
      <c r="Q194" s="39"/>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row>
    <row r="195" spans="1:48" s="30" customFormat="1" ht="15.75" x14ac:dyDescent="0.25">
      <c r="A195" s="44" t="s">
        <v>190</v>
      </c>
      <c r="B195" s="45"/>
      <c r="C195" s="46">
        <v>41990.58</v>
      </c>
      <c r="D195" s="85" t="s">
        <v>85</v>
      </c>
      <c r="E195" s="86">
        <f>SUM(E194)</f>
        <v>0</v>
      </c>
    </row>
    <row r="196" spans="1:48" s="2" customFormat="1" x14ac:dyDescent="0.25">
      <c r="A196" s="5"/>
      <c r="C196" s="16"/>
      <c r="D196" s="32"/>
    </row>
    <row r="197" spans="1:48" s="2" customFormat="1" x14ac:dyDescent="0.25">
      <c r="A197" s="5"/>
      <c r="C197" s="16">
        <f>SUM(C1:C196)</f>
        <v>6183700.3100000005</v>
      </c>
      <c r="D197" s="32"/>
    </row>
    <row r="198" spans="1:48" s="2" customFormat="1" x14ac:dyDescent="0.25">
      <c r="A198" s="5"/>
      <c r="C198" s="16"/>
      <c r="D198" s="32"/>
    </row>
    <row r="199" spans="1:48" s="2" customFormat="1" x14ac:dyDescent="0.25">
      <c r="A199" s="5"/>
      <c r="C199" s="16"/>
      <c r="D199" s="32"/>
    </row>
    <row r="200" spans="1:48" s="2" customFormat="1" x14ac:dyDescent="0.25">
      <c r="A200" s="5"/>
      <c r="C200" s="16"/>
      <c r="D200" s="32"/>
    </row>
    <row r="201" spans="1:48" s="2" customFormat="1" x14ac:dyDescent="0.25">
      <c r="A201" s="5"/>
      <c r="C201" s="16"/>
      <c r="D201" s="32"/>
    </row>
    <row r="202" spans="1:48" s="2" customFormat="1" x14ac:dyDescent="0.25">
      <c r="A202" s="5"/>
      <c r="C202" s="16"/>
      <c r="D202" s="32"/>
    </row>
    <row r="203" spans="1:48" s="2" customFormat="1" x14ac:dyDescent="0.25">
      <c r="A203" s="5"/>
      <c r="C203" s="16"/>
      <c r="D203" s="32"/>
    </row>
    <row r="204" spans="1:48" s="2" customFormat="1" x14ac:dyDescent="0.25">
      <c r="A204" s="5"/>
      <c r="C204" s="16"/>
      <c r="D204" s="32"/>
    </row>
    <row r="205" spans="1:48" s="2" customFormat="1" x14ac:dyDescent="0.25">
      <c r="A205" s="5"/>
      <c r="C205" s="16"/>
      <c r="D205" s="32"/>
    </row>
    <row r="206" spans="1:48" s="2" customFormat="1" x14ac:dyDescent="0.25">
      <c r="A206" s="5"/>
      <c r="C206" s="16"/>
      <c r="D206" s="32"/>
    </row>
    <row r="207" spans="1:48" s="2" customFormat="1" x14ac:dyDescent="0.25">
      <c r="A207" s="5"/>
      <c r="C207" s="16"/>
      <c r="D207" s="32"/>
    </row>
    <row r="208" spans="1:48" s="2" customFormat="1" x14ac:dyDescent="0.25">
      <c r="A208" s="5"/>
      <c r="C208" s="16"/>
      <c r="D208" s="32"/>
    </row>
    <row r="209" spans="1:4" s="2" customFormat="1" x14ac:dyDescent="0.25">
      <c r="A209" s="5"/>
      <c r="C209" s="16"/>
      <c r="D209" s="32"/>
    </row>
    <row r="210" spans="1:4" s="2" customFormat="1" x14ac:dyDescent="0.25">
      <c r="A210" s="5"/>
      <c r="C210" s="16"/>
      <c r="D210" s="32"/>
    </row>
    <row r="211" spans="1:4" s="2" customFormat="1" x14ac:dyDescent="0.25">
      <c r="A211" s="5"/>
      <c r="C211" s="16"/>
      <c r="D211" s="32"/>
    </row>
    <row r="212" spans="1:4" s="2" customFormat="1" x14ac:dyDescent="0.25">
      <c r="A212" s="5"/>
      <c r="C212" s="16"/>
      <c r="D212" s="32"/>
    </row>
    <row r="213" spans="1:4" s="2" customFormat="1" x14ac:dyDescent="0.25">
      <c r="A213" s="5"/>
      <c r="C213" s="16"/>
      <c r="D213" s="32"/>
    </row>
    <row r="214" spans="1:4" s="2" customFormat="1" x14ac:dyDescent="0.25">
      <c r="A214" s="5"/>
      <c r="C214" s="16"/>
      <c r="D214" s="32"/>
    </row>
    <row r="215" spans="1:4" s="2" customFormat="1" x14ac:dyDescent="0.25">
      <c r="A215" s="5"/>
      <c r="C215" s="16"/>
      <c r="D215" s="32"/>
    </row>
    <row r="216" spans="1:4" s="2" customFormat="1" x14ac:dyDescent="0.25">
      <c r="A216" s="5"/>
      <c r="C216" s="16"/>
      <c r="D216" s="32"/>
    </row>
    <row r="217" spans="1:4" s="2" customFormat="1" x14ac:dyDescent="0.25">
      <c r="A217" s="5"/>
      <c r="C217" s="16"/>
      <c r="D217" s="32"/>
    </row>
    <row r="218" spans="1:4" s="2" customFormat="1" x14ac:dyDescent="0.25">
      <c r="A218" s="5"/>
      <c r="C218" s="16"/>
      <c r="D218" s="32"/>
    </row>
    <row r="219" spans="1:4" s="2" customFormat="1" x14ac:dyDescent="0.25">
      <c r="A219" s="5"/>
      <c r="C219" s="16"/>
      <c r="D219" s="32"/>
    </row>
    <row r="220" spans="1:4" s="2" customFormat="1" x14ac:dyDescent="0.25">
      <c r="A220" s="5"/>
      <c r="C220" s="16"/>
      <c r="D220" s="32"/>
    </row>
    <row r="221" spans="1:4" s="2" customFormat="1" x14ac:dyDescent="0.25">
      <c r="A221" s="5"/>
      <c r="C221" s="16"/>
      <c r="D221" s="32"/>
    </row>
    <row r="222" spans="1:4" s="2" customFormat="1" x14ac:dyDescent="0.25">
      <c r="A222" s="5"/>
      <c r="C222" s="16"/>
      <c r="D222" s="32"/>
    </row>
    <row r="223" spans="1:4" s="2" customFormat="1" x14ac:dyDescent="0.25">
      <c r="A223" s="5"/>
      <c r="C223" s="16"/>
      <c r="D223" s="32"/>
    </row>
    <row r="224" spans="1:4" s="2" customFormat="1" x14ac:dyDescent="0.25">
      <c r="A224" s="5"/>
      <c r="C224" s="16"/>
      <c r="D224" s="32"/>
    </row>
    <row r="225" spans="1:4" s="2" customFormat="1" x14ac:dyDescent="0.25">
      <c r="A225" s="5"/>
      <c r="C225" s="16"/>
      <c r="D225" s="32"/>
    </row>
    <row r="226" spans="1:4" s="2" customFormat="1" x14ac:dyDescent="0.25">
      <c r="A226" s="5"/>
      <c r="C226" s="16"/>
      <c r="D226" s="32"/>
    </row>
    <row r="227" spans="1:4" s="2" customFormat="1" x14ac:dyDescent="0.25">
      <c r="A227" s="5"/>
      <c r="C227" s="16"/>
      <c r="D227" s="32"/>
    </row>
    <row r="228" spans="1:4" s="2" customFormat="1" x14ac:dyDescent="0.25">
      <c r="A228" s="5"/>
      <c r="C228" s="16"/>
      <c r="D228" s="32"/>
    </row>
    <row r="229" spans="1:4" s="2" customFormat="1" x14ac:dyDescent="0.25">
      <c r="A229" s="5"/>
      <c r="C229" s="16"/>
      <c r="D229" s="32"/>
    </row>
    <row r="230" spans="1:4" s="2" customFormat="1" x14ac:dyDescent="0.25">
      <c r="A230" s="5"/>
      <c r="C230" s="16"/>
      <c r="D230" s="32"/>
    </row>
    <row r="231" spans="1:4" s="2" customFormat="1" x14ac:dyDescent="0.25">
      <c r="A231" s="5"/>
      <c r="C231" s="16"/>
      <c r="D231" s="32"/>
    </row>
    <row r="232" spans="1:4" s="2" customFormat="1" x14ac:dyDescent="0.25">
      <c r="A232" s="5"/>
      <c r="C232" s="16"/>
      <c r="D232" s="32"/>
    </row>
    <row r="233" spans="1:4" s="2" customFormat="1" x14ac:dyDescent="0.25">
      <c r="A233" s="5"/>
      <c r="C233" s="16"/>
      <c r="D233" s="32"/>
    </row>
    <row r="234" spans="1:4" s="2" customFormat="1" x14ac:dyDescent="0.25">
      <c r="A234" s="5"/>
      <c r="C234" s="16"/>
      <c r="D234" s="32"/>
    </row>
    <row r="235" spans="1:4" s="2" customFormat="1" x14ac:dyDescent="0.25">
      <c r="A235" s="5"/>
      <c r="C235" s="16"/>
      <c r="D235" s="32"/>
    </row>
    <row r="236" spans="1:4" s="2" customFormat="1" x14ac:dyDescent="0.25">
      <c r="A236" s="5"/>
      <c r="C236" s="16"/>
      <c r="D236" s="32"/>
    </row>
    <row r="237" spans="1:4" s="2" customFormat="1" x14ac:dyDescent="0.25">
      <c r="A237" s="5"/>
      <c r="C237" s="16"/>
      <c r="D237" s="32"/>
    </row>
    <row r="238" spans="1:4" s="2" customFormat="1" x14ac:dyDescent="0.25">
      <c r="A238" s="5"/>
      <c r="C238" s="16"/>
      <c r="D238" s="32"/>
    </row>
    <row r="239" spans="1:4" s="2" customFormat="1" x14ac:dyDescent="0.25">
      <c r="A239" s="5"/>
      <c r="C239" s="16"/>
      <c r="D239" s="32"/>
    </row>
    <row r="240" spans="1:4" s="2" customFormat="1" x14ac:dyDescent="0.25">
      <c r="A240" s="5"/>
      <c r="C240" s="16"/>
      <c r="D240" s="32"/>
    </row>
    <row r="241" spans="1:4" s="2" customFormat="1" x14ac:dyDescent="0.25">
      <c r="A241" s="5"/>
      <c r="C241" s="16"/>
      <c r="D241" s="32"/>
    </row>
    <row r="242" spans="1:4" s="2" customFormat="1" x14ac:dyDescent="0.25">
      <c r="A242" s="5"/>
      <c r="C242" s="16"/>
      <c r="D242" s="32"/>
    </row>
    <row r="243" spans="1:4" s="2" customFormat="1" x14ac:dyDescent="0.25">
      <c r="A243" s="5"/>
      <c r="C243" s="16"/>
      <c r="D243" s="32"/>
    </row>
    <row r="244" spans="1:4" s="2" customFormat="1" x14ac:dyDescent="0.25">
      <c r="A244" s="5"/>
      <c r="C244" s="16"/>
      <c r="D244" s="32"/>
    </row>
    <row r="245" spans="1:4" s="2" customFormat="1" x14ac:dyDescent="0.25">
      <c r="A245" s="5"/>
      <c r="C245" s="16"/>
      <c r="D245" s="32"/>
    </row>
    <row r="246" spans="1:4" s="2" customFormat="1" x14ac:dyDescent="0.25">
      <c r="A246" s="5"/>
      <c r="C246" s="16"/>
      <c r="D246" s="32"/>
    </row>
    <row r="247" spans="1:4" s="2" customFormat="1" x14ac:dyDescent="0.25">
      <c r="A247" s="5"/>
      <c r="C247" s="16"/>
      <c r="D247" s="32"/>
    </row>
    <row r="248" spans="1:4" s="2" customFormat="1" x14ac:dyDescent="0.25">
      <c r="A248" s="5"/>
      <c r="C248" s="16"/>
      <c r="D248" s="32"/>
    </row>
    <row r="249" spans="1:4" s="2" customFormat="1" x14ac:dyDescent="0.25">
      <c r="A249" s="5"/>
      <c r="C249" s="16"/>
      <c r="D249" s="32"/>
    </row>
    <row r="250" spans="1:4" s="2" customFormat="1" x14ac:dyDescent="0.25">
      <c r="A250" s="5"/>
      <c r="C250" s="16"/>
      <c r="D250" s="32"/>
    </row>
    <row r="251" spans="1:4" s="2" customFormat="1" x14ac:dyDescent="0.25">
      <c r="A251" s="5"/>
      <c r="C251" s="16"/>
      <c r="D251" s="32"/>
    </row>
    <row r="252" spans="1:4" s="2" customFormat="1" x14ac:dyDescent="0.25">
      <c r="A252" s="5"/>
      <c r="C252" s="16"/>
      <c r="D252" s="32"/>
    </row>
    <row r="253" spans="1:4" s="2" customFormat="1" x14ac:dyDescent="0.25">
      <c r="A253" s="5"/>
      <c r="C253" s="16"/>
      <c r="D253" s="32"/>
    </row>
    <row r="254" spans="1:4" s="2" customFormat="1" x14ac:dyDescent="0.25">
      <c r="A254" s="5"/>
      <c r="C254" s="16"/>
      <c r="D254" s="32"/>
    </row>
    <row r="255" spans="1:4" s="2" customFormat="1" x14ac:dyDescent="0.25">
      <c r="A255" s="5"/>
      <c r="C255" s="16"/>
      <c r="D255" s="32"/>
    </row>
    <row r="256" spans="1:4" s="2" customFormat="1" x14ac:dyDescent="0.25">
      <c r="A256" s="5"/>
      <c r="C256" s="16"/>
      <c r="D256" s="32"/>
    </row>
    <row r="257" spans="1:4" s="2" customFormat="1" x14ac:dyDescent="0.25">
      <c r="A257" s="5"/>
      <c r="C257" s="16"/>
      <c r="D257" s="32"/>
    </row>
    <row r="258" spans="1:4" s="2" customFormat="1" x14ac:dyDescent="0.25">
      <c r="A258" s="5"/>
      <c r="C258" s="16"/>
      <c r="D258" s="32"/>
    </row>
    <row r="259" spans="1:4" s="2" customFormat="1" x14ac:dyDescent="0.25">
      <c r="A259" s="5"/>
      <c r="C259" s="16"/>
      <c r="D259" s="32"/>
    </row>
    <row r="260" spans="1:4" s="2" customFormat="1" x14ac:dyDescent="0.25">
      <c r="A260" s="5"/>
      <c r="C260" s="16"/>
      <c r="D260" s="32"/>
    </row>
    <row r="261" spans="1:4" s="2" customFormat="1" x14ac:dyDescent="0.25">
      <c r="A261" s="5"/>
      <c r="C261" s="16"/>
      <c r="D261" s="32"/>
    </row>
    <row r="262" spans="1:4" s="2" customFormat="1" x14ac:dyDescent="0.25">
      <c r="A262" s="5"/>
      <c r="C262" s="16"/>
      <c r="D262" s="32"/>
    </row>
    <row r="263" spans="1:4" s="2" customFormat="1" x14ac:dyDescent="0.25">
      <c r="A263" s="5"/>
      <c r="C263" s="16"/>
      <c r="D263" s="32"/>
    </row>
    <row r="264" spans="1:4" s="2" customFormat="1" x14ac:dyDescent="0.25">
      <c r="A264" s="5"/>
      <c r="C264" s="16"/>
      <c r="D264" s="32"/>
    </row>
    <row r="265" spans="1:4" s="2" customFormat="1" x14ac:dyDescent="0.25">
      <c r="A265" s="5"/>
      <c r="C265" s="16"/>
      <c r="D265" s="32"/>
    </row>
    <row r="266" spans="1:4" s="2" customFormat="1" x14ac:dyDescent="0.25">
      <c r="A266" s="5"/>
      <c r="C266" s="16"/>
      <c r="D266" s="32"/>
    </row>
    <row r="267" spans="1:4" s="2" customFormat="1" x14ac:dyDescent="0.25">
      <c r="A267" s="5"/>
      <c r="C267" s="16"/>
      <c r="D267" s="32"/>
    </row>
    <row r="268" spans="1:4" s="2" customFormat="1" x14ac:dyDescent="0.25">
      <c r="A268" s="5"/>
      <c r="C268" s="16"/>
      <c r="D268" s="32"/>
    </row>
    <row r="269" spans="1:4" s="2" customFormat="1" x14ac:dyDescent="0.25">
      <c r="A269" s="5"/>
      <c r="C269" s="16"/>
      <c r="D269" s="32"/>
    </row>
    <row r="270" spans="1:4" s="2" customFormat="1" x14ac:dyDescent="0.25">
      <c r="A270" s="5"/>
      <c r="C270" s="16"/>
      <c r="D270" s="32"/>
    </row>
    <row r="271" spans="1:4" s="2" customFormat="1" x14ac:dyDescent="0.25">
      <c r="A271" s="5"/>
      <c r="C271" s="16"/>
      <c r="D271" s="32"/>
    </row>
    <row r="272" spans="1:4" s="2" customFormat="1" x14ac:dyDescent="0.25">
      <c r="A272" s="5"/>
      <c r="C272" s="16"/>
      <c r="D272" s="32"/>
    </row>
    <row r="273" spans="1:4" s="2" customFormat="1" x14ac:dyDescent="0.25">
      <c r="A273" s="5"/>
      <c r="C273" s="16"/>
      <c r="D273" s="32"/>
    </row>
    <row r="274" spans="1:4" s="2" customFormat="1" x14ac:dyDescent="0.25">
      <c r="A274" s="5"/>
      <c r="C274" s="16"/>
      <c r="D274" s="32"/>
    </row>
    <row r="275" spans="1:4" s="2" customFormat="1" x14ac:dyDescent="0.25">
      <c r="A275" s="5"/>
      <c r="C275" s="16"/>
      <c r="D275" s="32"/>
    </row>
    <row r="276" spans="1:4" s="2" customFormat="1" x14ac:dyDescent="0.25">
      <c r="A276" s="5"/>
      <c r="C276" s="16"/>
      <c r="D276" s="32"/>
    </row>
    <row r="277" spans="1:4" s="2" customFormat="1" x14ac:dyDescent="0.25">
      <c r="A277" s="5"/>
      <c r="C277" s="16"/>
      <c r="D277" s="32"/>
    </row>
    <row r="278" spans="1:4" s="2" customFormat="1" x14ac:dyDescent="0.25">
      <c r="A278" s="5"/>
      <c r="C278" s="16"/>
      <c r="D278" s="32"/>
    </row>
    <row r="279" spans="1:4" s="2" customFormat="1" x14ac:dyDescent="0.25">
      <c r="A279" s="5"/>
      <c r="C279" s="16"/>
      <c r="D279" s="32"/>
    </row>
    <row r="280" spans="1:4" s="2" customFormat="1" x14ac:dyDescent="0.25">
      <c r="A280" s="5"/>
      <c r="C280" s="16"/>
      <c r="D280" s="32"/>
    </row>
    <row r="281" spans="1:4" s="2" customFormat="1" x14ac:dyDescent="0.25">
      <c r="A281" s="5"/>
      <c r="C281" s="16"/>
      <c r="D281" s="32"/>
    </row>
    <row r="282" spans="1:4" s="2" customFormat="1" x14ac:dyDescent="0.25">
      <c r="A282" s="5"/>
      <c r="C282" s="16"/>
      <c r="D282" s="32"/>
    </row>
    <row r="283" spans="1:4" s="2" customFormat="1" x14ac:dyDescent="0.25">
      <c r="A283" s="5"/>
      <c r="C283" s="16"/>
      <c r="D283" s="32"/>
    </row>
    <row r="284" spans="1:4" s="2" customFormat="1" x14ac:dyDescent="0.25">
      <c r="A284" s="5"/>
      <c r="C284" s="16"/>
      <c r="D284" s="32"/>
    </row>
    <row r="285" spans="1:4" s="2" customFormat="1" x14ac:dyDescent="0.25">
      <c r="A285" s="5"/>
      <c r="C285" s="16"/>
      <c r="D285" s="32"/>
    </row>
    <row r="286" spans="1:4" s="2" customFormat="1" x14ac:dyDescent="0.25">
      <c r="A286" s="5"/>
      <c r="C286" s="16"/>
      <c r="D286" s="32"/>
    </row>
    <row r="287" spans="1:4" s="2" customFormat="1" x14ac:dyDescent="0.25">
      <c r="A287" s="5"/>
      <c r="C287" s="16"/>
      <c r="D287" s="32"/>
    </row>
    <row r="288" spans="1:4" s="2" customFormat="1" x14ac:dyDescent="0.25">
      <c r="A288" s="5"/>
      <c r="C288" s="16"/>
      <c r="D288" s="32"/>
    </row>
    <row r="289" spans="1:4" s="2" customFormat="1" x14ac:dyDescent="0.25">
      <c r="A289" s="5"/>
      <c r="C289" s="16"/>
      <c r="D289" s="32"/>
    </row>
    <row r="290" spans="1:4" s="2" customFormat="1" x14ac:dyDescent="0.25">
      <c r="A290" s="5"/>
      <c r="C290" s="16"/>
      <c r="D290" s="32"/>
    </row>
    <row r="291" spans="1:4" s="2" customFormat="1" x14ac:dyDescent="0.25">
      <c r="A291" s="5"/>
      <c r="C291" s="16"/>
      <c r="D291" s="32"/>
    </row>
    <row r="292" spans="1:4" s="2" customFormat="1" x14ac:dyDescent="0.25">
      <c r="A292" s="5"/>
      <c r="C292" s="16"/>
      <c r="D292" s="32"/>
    </row>
    <row r="293" spans="1:4" s="2" customFormat="1" x14ac:dyDescent="0.25">
      <c r="A293" s="5"/>
      <c r="C293" s="16"/>
      <c r="D293" s="32"/>
    </row>
    <row r="294" spans="1:4" s="2" customFormat="1" x14ac:dyDescent="0.25">
      <c r="A294" s="5"/>
      <c r="C294" s="16"/>
      <c r="D294" s="32"/>
    </row>
    <row r="295" spans="1:4" s="2" customFormat="1" x14ac:dyDescent="0.25">
      <c r="A295" s="5"/>
      <c r="C295" s="16"/>
      <c r="D295" s="32"/>
    </row>
    <row r="296" spans="1:4" s="2" customFormat="1" x14ac:dyDescent="0.25">
      <c r="A296" s="5"/>
      <c r="C296" s="16"/>
      <c r="D296" s="32"/>
    </row>
    <row r="297" spans="1:4" s="2" customFormat="1" x14ac:dyDescent="0.25">
      <c r="A297" s="5"/>
      <c r="C297" s="16"/>
      <c r="D297" s="32"/>
    </row>
    <row r="298" spans="1:4" s="2" customFormat="1" x14ac:dyDescent="0.25">
      <c r="A298" s="5"/>
      <c r="C298" s="16"/>
      <c r="D298" s="32"/>
    </row>
    <row r="299" spans="1:4" s="2" customFormat="1" x14ac:dyDescent="0.25">
      <c r="A299" s="5"/>
      <c r="C299" s="16"/>
      <c r="D299" s="32"/>
    </row>
    <row r="300" spans="1:4" s="2" customFormat="1" x14ac:dyDescent="0.25">
      <c r="A300" s="5"/>
      <c r="C300" s="16"/>
      <c r="D300" s="32"/>
    </row>
    <row r="301" spans="1:4" s="2" customFormat="1" x14ac:dyDescent="0.25">
      <c r="A301" s="5"/>
      <c r="C301" s="16"/>
      <c r="D301" s="32"/>
    </row>
    <row r="302" spans="1:4" s="2" customFormat="1" x14ac:dyDescent="0.25">
      <c r="A302" s="5"/>
      <c r="C302" s="16"/>
      <c r="D302" s="32"/>
    </row>
    <row r="303" spans="1:4" s="2" customFormat="1" x14ac:dyDescent="0.25">
      <c r="A303" s="5"/>
      <c r="C303" s="16"/>
      <c r="D303" s="32"/>
    </row>
    <row r="304" spans="1:4" s="2" customFormat="1" x14ac:dyDescent="0.25">
      <c r="A304" s="5"/>
      <c r="C304" s="16"/>
      <c r="D304" s="32"/>
    </row>
    <row r="305" spans="1:4" s="2" customFormat="1" x14ac:dyDescent="0.25">
      <c r="A305" s="5"/>
      <c r="C305" s="16"/>
      <c r="D305" s="32"/>
    </row>
    <row r="306" spans="1:4" s="2" customFormat="1" x14ac:dyDescent="0.25">
      <c r="A306" s="5"/>
      <c r="C306" s="16"/>
      <c r="D306" s="32"/>
    </row>
    <row r="307" spans="1:4" s="2" customFormat="1" x14ac:dyDescent="0.25">
      <c r="A307" s="5"/>
      <c r="C307" s="16"/>
      <c r="D307" s="32"/>
    </row>
    <row r="308" spans="1:4" s="2" customFormat="1" x14ac:dyDescent="0.25">
      <c r="A308" s="5"/>
      <c r="C308" s="16"/>
      <c r="D308" s="32"/>
    </row>
    <row r="309" spans="1:4" s="2" customFormat="1" x14ac:dyDescent="0.25">
      <c r="A309" s="5"/>
      <c r="C309" s="16"/>
      <c r="D309" s="32"/>
    </row>
    <row r="310" spans="1:4" s="2" customFormat="1" x14ac:dyDescent="0.25">
      <c r="A310" s="5"/>
      <c r="C310" s="16"/>
      <c r="D310" s="32"/>
    </row>
    <row r="311" spans="1:4" s="2" customFormat="1" x14ac:dyDescent="0.25">
      <c r="A311" s="5"/>
      <c r="C311" s="16"/>
      <c r="D311" s="32"/>
    </row>
    <row r="312" spans="1:4" s="2" customFormat="1" x14ac:dyDescent="0.25">
      <c r="A312" s="5"/>
      <c r="C312" s="16"/>
      <c r="D312" s="32"/>
    </row>
    <row r="313" spans="1:4" s="2" customFormat="1" x14ac:dyDescent="0.25">
      <c r="A313" s="5"/>
      <c r="C313" s="16"/>
      <c r="D313" s="32"/>
    </row>
    <row r="314" spans="1:4" s="2" customFormat="1" x14ac:dyDescent="0.25">
      <c r="A314" s="5"/>
      <c r="C314" s="16"/>
      <c r="D314" s="32"/>
    </row>
    <row r="315" spans="1:4" s="2" customFormat="1" x14ac:dyDescent="0.25">
      <c r="A315" s="5"/>
      <c r="C315" s="16"/>
      <c r="D315" s="32"/>
    </row>
    <row r="316" spans="1:4" s="2" customFormat="1" x14ac:dyDescent="0.25">
      <c r="A316" s="5"/>
      <c r="C316" s="16"/>
      <c r="D316" s="32"/>
    </row>
    <row r="317" spans="1:4" s="2" customFormat="1" x14ac:dyDescent="0.25">
      <c r="A317" s="5"/>
      <c r="C317" s="16"/>
      <c r="D317" s="32"/>
    </row>
    <row r="318" spans="1:4" s="2" customFormat="1" x14ac:dyDescent="0.25">
      <c r="A318" s="5"/>
      <c r="C318" s="16"/>
      <c r="D318" s="32"/>
    </row>
    <row r="319" spans="1:4" s="2" customFormat="1" x14ac:dyDescent="0.25">
      <c r="A319" s="5"/>
      <c r="C319" s="16"/>
      <c r="D319" s="32"/>
    </row>
    <row r="320" spans="1:4" s="2" customFormat="1" x14ac:dyDescent="0.25">
      <c r="A320" s="5"/>
      <c r="C320" s="16"/>
      <c r="D320" s="32"/>
    </row>
    <row r="321" spans="1:4" s="2" customFormat="1" x14ac:dyDescent="0.25">
      <c r="A321" s="5"/>
      <c r="C321" s="16"/>
      <c r="D321" s="32"/>
    </row>
    <row r="322" spans="1:4" s="2" customFormat="1" x14ac:dyDescent="0.25">
      <c r="A322" s="5"/>
      <c r="C322" s="16"/>
      <c r="D322" s="32"/>
    </row>
    <row r="323" spans="1:4" s="2" customFormat="1" x14ac:dyDescent="0.25">
      <c r="A323" s="5"/>
      <c r="C323" s="16"/>
      <c r="D323" s="32"/>
    </row>
    <row r="324" spans="1:4" s="2" customFormat="1" x14ac:dyDescent="0.25">
      <c r="A324" s="5"/>
      <c r="C324" s="16"/>
      <c r="D324" s="32"/>
    </row>
    <row r="325" spans="1:4" s="2" customFormat="1" x14ac:dyDescent="0.25">
      <c r="A325" s="5"/>
      <c r="C325" s="16"/>
      <c r="D325" s="32"/>
    </row>
    <row r="326" spans="1:4" s="2" customFormat="1" x14ac:dyDescent="0.25">
      <c r="A326" s="5"/>
      <c r="C326" s="16"/>
      <c r="D326" s="32"/>
    </row>
    <row r="327" spans="1:4" s="2" customFormat="1" x14ac:dyDescent="0.25">
      <c r="A327" s="5"/>
      <c r="C327" s="16"/>
      <c r="D327" s="32"/>
    </row>
    <row r="328" spans="1:4" s="2" customFormat="1" x14ac:dyDescent="0.25">
      <c r="A328" s="5"/>
      <c r="C328" s="16"/>
      <c r="D328" s="32"/>
    </row>
    <row r="329" spans="1:4" s="2" customFormat="1" x14ac:dyDescent="0.25">
      <c r="A329" s="5"/>
      <c r="C329" s="16"/>
      <c r="D329" s="32"/>
    </row>
    <row r="330" spans="1:4" s="2" customFormat="1" x14ac:dyDescent="0.25">
      <c r="A330" s="5"/>
      <c r="C330" s="16"/>
      <c r="D330" s="32"/>
    </row>
    <row r="331" spans="1:4" s="2" customFormat="1" x14ac:dyDescent="0.25">
      <c r="A331" s="5"/>
      <c r="C331" s="16"/>
      <c r="D331" s="32"/>
    </row>
    <row r="332" spans="1:4" s="2" customFormat="1" x14ac:dyDescent="0.25">
      <c r="A332" s="5"/>
      <c r="C332" s="16"/>
      <c r="D332" s="32"/>
    </row>
    <row r="333" spans="1:4" s="2" customFormat="1" x14ac:dyDescent="0.25">
      <c r="A333" s="5"/>
      <c r="C333" s="16"/>
      <c r="D333" s="32"/>
    </row>
    <row r="334" spans="1:4" s="2" customFormat="1" x14ac:dyDescent="0.25">
      <c r="A334" s="5"/>
      <c r="C334" s="16"/>
      <c r="D334" s="32"/>
    </row>
    <row r="335" spans="1:4" s="2" customFormat="1" x14ac:dyDescent="0.25">
      <c r="A335" s="5"/>
      <c r="C335" s="16"/>
      <c r="D335" s="32"/>
    </row>
    <row r="336" spans="1:4" s="2" customFormat="1" x14ac:dyDescent="0.25">
      <c r="A336" s="5"/>
      <c r="C336" s="16"/>
      <c r="D336" s="32"/>
    </row>
    <row r="337" spans="1:4" s="2" customFormat="1" x14ac:dyDescent="0.25">
      <c r="A337" s="5"/>
      <c r="C337" s="16"/>
      <c r="D337" s="32"/>
    </row>
    <row r="338" spans="1:4" s="2" customFormat="1" x14ac:dyDescent="0.25">
      <c r="A338" s="5"/>
      <c r="C338" s="16"/>
      <c r="D338" s="32"/>
    </row>
    <row r="339" spans="1:4" s="2" customFormat="1" x14ac:dyDescent="0.25">
      <c r="A339" s="5"/>
      <c r="C339" s="16"/>
      <c r="D339" s="32"/>
    </row>
    <row r="340" spans="1:4" s="2" customFormat="1" x14ac:dyDescent="0.25">
      <c r="A340" s="5"/>
      <c r="C340" s="16"/>
      <c r="D340" s="32"/>
    </row>
    <row r="341" spans="1:4" s="2" customFormat="1" x14ac:dyDescent="0.25">
      <c r="A341" s="5"/>
      <c r="C341" s="16"/>
      <c r="D341" s="32"/>
    </row>
    <row r="342" spans="1:4" s="2" customFormat="1" x14ac:dyDescent="0.25">
      <c r="A342" s="5"/>
      <c r="C342" s="16"/>
      <c r="D342" s="32"/>
    </row>
    <row r="343" spans="1:4" s="2" customFormat="1" x14ac:dyDescent="0.25">
      <c r="A343" s="5"/>
      <c r="C343" s="16"/>
      <c r="D343" s="32"/>
    </row>
    <row r="344" spans="1:4" s="2" customFormat="1" x14ac:dyDescent="0.25">
      <c r="A344" s="5"/>
      <c r="C344" s="16"/>
      <c r="D344" s="32"/>
    </row>
    <row r="345" spans="1:4" s="2" customFormat="1" x14ac:dyDescent="0.25">
      <c r="A345" s="5"/>
      <c r="C345" s="16"/>
      <c r="D345" s="32"/>
    </row>
    <row r="346" spans="1:4" s="2" customFormat="1" x14ac:dyDescent="0.25">
      <c r="A346" s="5"/>
      <c r="C346" s="16"/>
      <c r="D346" s="32"/>
    </row>
    <row r="347" spans="1:4" s="2" customFormat="1" x14ac:dyDescent="0.25">
      <c r="A347" s="5"/>
      <c r="C347" s="16"/>
      <c r="D347" s="32"/>
    </row>
    <row r="348" spans="1:4" s="2" customFormat="1" x14ac:dyDescent="0.25">
      <c r="A348" s="5"/>
      <c r="C348" s="16"/>
      <c r="D348" s="32"/>
    </row>
    <row r="349" spans="1:4" s="2" customFormat="1" x14ac:dyDescent="0.25">
      <c r="A349" s="5"/>
      <c r="C349" s="16"/>
      <c r="D349" s="32"/>
    </row>
    <row r="350" spans="1:4" s="2" customFormat="1" x14ac:dyDescent="0.25">
      <c r="A350" s="5"/>
      <c r="C350" s="16"/>
      <c r="D350" s="32"/>
    </row>
    <row r="351" spans="1:4" s="2" customFormat="1" x14ac:dyDescent="0.25">
      <c r="A351" s="5"/>
      <c r="C351" s="16"/>
      <c r="D351" s="32"/>
    </row>
    <row r="352" spans="1:4" s="2" customFormat="1" x14ac:dyDescent="0.25">
      <c r="A352" s="5"/>
      <c r="C352" s="16"/>
      <c r="D352" s="32"/>
    </row>
    <row r="353" spans="1:4" s="2" customFormat="1" x14ac:dyDescent="0.25">
      <c r="A353" s="5"/>
      <c r="C353" s="16"/>
      <c r="D353" s="32"/>
    </row>
    <row r="354" spans="1:4" s="2" customFormat="1" x14ac:dyDescent="0.25">
      <c r="A354" s="5"/>
      <c r="C354" s="16"/>
      <c r="D354" s="32"/>
    </row>
    <row r="355" spans="1:4" s="2" customFormat="1" x14ac:dyDescent="0.25">
      <c r="A355" s="5"/>
      <c r="C355" s="16"/>
      <c r="D355" s="32"/>
    </row>
    <row r="356" spans="1:4" s="2" customFormat="1" x14ac:dyDescent="0.25">
      <c r="A356" s="5"/>
      <c r="C356" s="16"/>
      <c r="D356" s="32"/>
    </row>
    <row r="357" spans="1:4" s="2" customFormat="1" x14ac:dyDescent="0.25">
      <c r="A357" s="5"/>
      <c r="C357" s="16"/>
      <c r="D357" s="32"/>
    </row>
    <row r="358" spans="1:4" s="2" customFormat="1" x14ac:dyDescent="0.25">
      <c r="A358" s="5"/>
      <c r="C358" s="16"/>
      <c r="D358" s="32"/>
    </row>
    <row r="359" spans="1:4" s="2" customFormat="1" x14ac:dyDescent="0.25">
      <c r="A359" s="5"/>
      <c r="C359" s="16"/>
      <c r="D359" s="32"/>
    </row>
    <row r="360" spans="1:4" s="2" customFormat="1" x14ac:dyDescent="0.25">
      <c r="A360" s="5"/>
      <c r="C360" s="16"/>
      <c r="D360" s="32"/>
    </row>
    <row r="361" spans="1:4" s="2" customFormat="1" x14ac:dyDescent="0.25">
      <c r="A361" s="5"/>
      <c r="C361" s="16"/>
      <c r="D361" s="32"/>
    </row>
    <row r="362" spans="1:4" s="2" customFormat="1" x14ac:dyDescent="0.25">
      <c r="A362" s="5"/>
      <c r="C362" s="16"/>
      <c r="D362" s="32"/>
    </row>
    <row r="363" spans="1:4" s="2" customFormat="1" x14ac:dyDescent="0.25">
      <c r="A363" s="5"/>
      <c r="C363" s="16"/>
      <c r="D363" s="32"/>
    </row>
    <row r="364" spans="1:4" s="2" customFormat="1" x14ac:dyDescent="0.25">
      <c r="A364" s="5"/>
      <c r="C364" s="16"/>
      <c r="D364" s="32"/>
    </row>
    <row r="365" spans="1:4" s="2" customFormat="1" x14ac:dyDescent="0.25">
      <c r="A365" s="5"/>
      <c r="C365" s="16"/>
      <c r="D365" s="32"/>
    </row>
    <row r="366" spans="1:4" s="2" customFormat="1" x14ac:dyDescent="0.25">
      <c r="A366" s="5"/>
      <c r="C366" s="16"/>
      <c r="D366" s="32"/>
    </row>
    <row r="367" spans="1:4" s="2" customFormat="1" x14ac:dyDescent="0.25">
      <c r="A367" s="5"/>
      <c r="C367" s="16"/>
      <c r="D367" s="32"/>
    </row>
    <row r="368" spans="1:4" s="2" customFormat="1" x14ac:dyDescent="0.25">
      <c r="A368" s="5"/>
      <c r="C368" s="16"/>
      <c r="D368" s="32"/>
    </row>
    <row r="369" spans="1:4" s="2" customFormat="1" x14ac:dyDescent="0.25">
      <c r="A369" s="5"/>
      <c r="C369" s="16"/>
      <c r="D369" s="32"/>
    </row>
    <row r="370" spans="1:4" s="2" customFormat="1" x14ac:dyDescent="0.25">
      <c r="A370" s="5"/>
      <c r="C370" s="16"/>
      <c r="D370" s="32"/>
    </row>
    <row r="371" spans="1:4" s="2" customFormat="1" x14ac:dyDescent="0.25">
      <c r="A371" s="5"/>
      <c r="C371" s="16"/>
      <c r="D371" s="32"/>
    </row>
    <row r="372" spans="1:4" s="2" customFormat="1" x14ac:dyDescent="0.25">
      <c r="A372" s="5"/>
      <c r="C372" s="16"/>
      <c r="D372" s="32"/>
    </row>
    <row r="373" spans="1:4" s="2" customFormat="1" x14ac:dyDescent="0.25">
      <c r="A373" s="5"/>
      <c r="C373" s="16"/>
      <c r="D373" s="32"/>
    </row>
    <row r="374" spans="1:4" s="2" customFormat="1" x14ac:dyDescent="0.25">
      <c r="A374" s="5"/>
      <c r="C374" s="16"/>
      <c r="D374" s="32"/>
    </row>
    <row r="375" spans="1:4" s="2" customFormat="1" x14ac:dyDescent="0.25">
      <c r="A375" s="5"/>
      <c r="C375" s="16"/>
      <c r="D375" s="32"/>
    </row>
    <row r="376" spans="1:4" s="2" customFormat="1" x14ac:dyDescent="0.25">
      <c r="A376" s="5"/>
      <c r="C376" s="16"/>
      <c r="D376" s="32"/>
    </row>
    <row r="377" spans="1:4" s="2" customFormat="1" x14ac:dyDescent="0.25">
      <c r="A377" s="5"/>
      <c r="C377" s="16"/>
      <c r="D377" s="32"/>
    </row>
    <row r="378" spans="1:4" s="2" customFormat="1" x14ac:dyDescent="0.25">
      <c r="A378" s="5"/>
      <c r="C378" s="16"/>
      <c r="D378" s="32"/>
    </row>
    <row r="379" spans="1:4" s="2" customFormat="1" x14ac:dyDescent="0.25">
      <c r="A379" s="5"/>
      <c r="C379" s="16"/>
      <c r="D379" s="32"/>
    </row>
    <row r="380" spans="1:4" s="2" customFormat="1" x14ac:dyDescent="0.25">
      <c r="A380" s="5"/>
      <c r="C380" s="16"/>
      <c r="D380" s="32"/>
    </row>
    <row r="381" spans="1:4" s="2" customFormat="1" x14ac:dyDescent="0.25">
      <c r="A381" s="5"/>
      <c r="C381" s="16"/>
      <c r="D381" s="32"/>
    </row>
    <row r="382" spans="1:4" s="2" customFormat="1" x14ac:dyDescent="0.25">
      <c r="A382" s="5"/>
      <c r="C382" s="16"/>
      <c r="D382" s="32"/>
    </row>
    <row r="383" spans="1:4" s="2" customFormat="1" x14ac:dyDescent="0.25">
      <c r="A383" s="5"/>
      <c r="C383" s="16"/>
      <c r="D383" s="32"/>
    </row>
    <row r="384" spans="1:4" s="2" customFormat="1" x14ac:dyDescent="0.25">
      <c r="A384" s="5"/>
      <c r="C384" s="16"/>
      <c r="D384" s="32"/>
    </row>
    <row r="385" spans="1:4" s="2" customFormat="1" x14ac:dyDescent="0.25">
      <c r="A385" s="5"/>
      <c r="C385" s="16"/>
      <c r="D385" s="32"/>
    </row>
    <row r="386" spans="1:4" s="2" customFormat="1" x14ac:dyDescent="0.25">
      <c r="A386" s="5"/>
      <c r="C386" s="16"/>
      <c r="D386" s="32"/>
    </row>
    <row r="387" spans="1:4" s="2" customFormat="1" x14ac:dyDescent="0.25">
      <c r="A387" s="5"/>
      <c r="C387" s="16"/>
      <c r="D387" s="32"/>
    </row>
    <row r="388" spans="1:4" s="2" customFormat="1" x14ac:dyDescent="0.25">
      <c r="A388" s="5"/>
      <c r="C388" s="16"/>
      <c r="D388" s="32"/>
    </row>
    <row r="389" spans="1:4" s="2" customFormat="1" x14ac:dyDescent="0.25">
      <c r="A389" s="5"/>
      <c r="C389" s="16"/>
      <c r="D389" s="32"/>
    </row>
    <row r="390" spans="1:4" s="2" customFormat="1" x14ac:dyDescent="0.25">
      <c r="A390" s="5"/>
      <c r="C390" s="16"/>
      <c r="D390" s="32"/>
    </row>
    <row r="391" spans="1:4" s="2" customFormat="1" x14ac:dyDescent="0.25">
      <c r="A391" s="5"/>
      <c r="C391" s="16"/>
      <c r="D391" s="32"/>
    </row>
    <row r="392" spans="1:4" s="2" customFormat="1" x14ac:dyDescent="0.25">
      <c r="A392" s="5"/>
      <c r="C392" s="16"/>
      <c r="D392" s="32"/>
    </row>
    <row r="393" spans="1:4" s="2" customFormat="1" x14ac:dyDescent="0.25">
      <c r="A393" s="5"/>
      <c r="C393" s="16"/>
      <c r="D393" s="32"/>
    </row>
    <row r="394" spans="1:4" s="2" customFormat="1" x14ac:dyDescent="0.25">
      <c r="A394" s="5"/>
      <c r="C394" s="16"/>
      <c r="D394" s="32"/>
    </row>
    <row r="395" spans="1:4" s="2" customFormat="1" x14ac:dyDescent="0.25">
      <c r="A395" s="5"/>
      <c r="C395" s="16"/>
      <c r="D395" s="32"/>
    </row>
    <row r="396" spans="1:4" s="2" customFormat="1" x14ac:dyDescent="0.25">
      <c r="A396" s="5"/>
      <c r="C396" s="16"/>
      <c r="D396" s="32"/>
    </row>
    <row r="397" spans="1:4" s="2" customFormat="1" x14ac:dyDescent="0.25">
      <c r="A397" s="5"/>
      <c r="C397" s="16"/>
      <c r="D397" s="32"/>
    </row>
    <row r="398" spans="1:4" s="2" customFormat="1" x14ac:dyDescent="0.25">
      <c r="A398" s="5"/>
      <c r="C398" s="16"/>
      <c r="D398" s="32"/>
    </row>
    <row r="399" spans="1:4" s="2" customFormat="1" x14ac:dyDescent="0.25">
      <c r="A399" s="5"/>
      <c r="C399" s="16"/>
      <c r="D399" s="32"/>
    </row>
    <row r="400" spans="1:4" s="2" customFormat="1" x14ac:dyDescent="0.25">
      <c r="A400" s="5"/>
      <c r="C400" s="16"/>
      <c r="D400" s="32"/>
    </row>
    <row r="401" spans="1:4" s="2" customFormat="1" x14ac:dyDescent="0.25">
      <c r="A401" s="5"/>
      <c r="C401" s="16"/>
      <c r="D401" s="32"/>
    </row>
    <row r="402" spans="1:4" s="2" customFormat="1" x14ac:dyDescent="0.25">
      <c r="A402" s="5"/>
      <c r="C402" s="16"/>
      <c r="D402" s="32"/>
    </row>
    <row r="403" spans="1:4" s="2" customFormat="1" x14ac:dyDescent="0.25">
      <c r="A403" s="5"/>
      <c r="C403" s="16"/>
      <c r="D403" s="32"/>
    </row>
    <row r="404" spans="1:4" s="2" customFormat="1" x14ac:dyDescent="0.25">
      <c r="A404" s="5"/>
      <c r="C404" s="16"/>
      <c r="D404" s="32"/>
    </row>
    <row r="405" spans="1:4" s="2" customFormat="1" x14ac:dyDescent="0.25">
      <c r="A405" s="5"/>
      <c r="C405" s="16"/>
      <c r="D405" s="32"/>
    </row>
    <row r="406" spans="1:4" s="2" customFormat="1" x14ac:dyDescent="0.25">
      <c r="A406" s="5"/>
      <c r="C406" s="16"/>
      <c r="D406" s="32"/>
    </row>
    <row r="407" spans="1:4" s="2" customFormat="1" x14ac:dyDescent="0.25">
      <c r="A407" s="5"/>
      <c r="C407" s="16"/>
      <c r="D407" s="32"/>
    </row>
    <row r="408" spans="1:4" s="2" customFormat="1" x14ac:dyDescent="0.25">
      <c r="A408" s="5"/>
      <c r="C408" s="16"/>
      <c r="D408" s="32"/>
    </row>
    <row r="409" spans="1:4" s="2" customFormat="1" x14ac:dyDescent="0.25">
      <c r="A409" s="5"/>
      <c r="C409" s="16"/>
      <c r="D409" s="32"/>
    </row>
    <row r="410" spans="1:4" s="2" customFormat="1" x14ac:dyDescent="0.25">
      <c r="A410" s="5"/>
      <c r="C410" s="16"/>
      <c r="D410" s="32"/>
    </row>
    <row r="411" spans="1:4" s="2" customFormat="1" x14ac:dyDescent="0.25">
      <c r="A411" s="5"/>
      <c r="C411" s="16"/>
      <c r="D411" s="32"/>
    </row>
    <row r="412" spans="1:4" s="2" customFormat="1" x14ac:dyDescent="0.25">
      <c r="A412" s="5"/>
      <c r="C412" s="16"/>
      <c r="D412" s="32"/>
    </row>
    <row r="413" spans="1:4" s="2" customFormat="1" x14ac:dyDescent="0.25">
      <c r="A413" s="5"/>
      <c r="C413" s="16"/>
      <c r="D413" s="32"/>
    </row>
    <row r="414" spans="1:4" s="2" customFormat="1" x14ac:dyDescent="0.25">
      <c r="A414" s="5"/>
      <c r="C414" s="16"/>
      <c r="D414" s="32"/>
    </row>
    <row r="415" spans="1:4" s="2" customFormat="1" x14ac:dyDescent="0.25">
      <c r="A415" s="5"/>
      <c r="C415" s="16"/>
      <c r="D415" s="32"/>
    </row>
    <row r="416" spans="1:4" s="2" customFormat="1" x14ac:dyDescent="0.25">
      <c r="A416" s="5"/>
      <c r="C416" s="16"/>
      <c r="D416" s="32"/>
    </row>
    <row r="417" spans="1:4" s="2" customFormat="1" x14ac:dyDescent="0.25">
      <c r="A417" s="5"/>
      <c r="C417" s="16"/>
      <c r="D417" s="32"/>
    </row>
    <row r="418" spans="1:4" s="2" customFormat="1" x14ac:dyDescent="0.25">
      <c r="A418" s="5"/>
      <c r="C418" s="16"/>
      <c r="D418" s="32"/>
    </row>
    <row r="419" spans="1:4" s="2" customFormat="1" x14ac:dyDescent="0.25">
      <c r="A419" s="5"/>
      <c r="C419" s="16"/>
      <c r="D419" s="32"/>
    </row>
    <row r="420" spans="1:4" s="2" customFormat="1" x14ac:dyDescent="0.25">
      <c r="A420" s="5"/>
      <c r="C420" s="16"/>
      <c r="D420" s="32"/>
    </row>
    <row r="421" spans="1:4" s="2" customFormat="1" x14ac:dyDescent="0.25">
      <c r="A421" s="5"/>
      <c r="C421" s="16"/>
      <c r="D421" s="32"/>
    </row>
    <row r="422" spans="1:4" s="2" customFormat="1" x14ac:dyDescent="0.25">
      <c r="A422" s="5"/>
      <c r="C422" s="16"/>
      <c r="D422" s="32"/>
    </row>
    <row r="423" spans="1:4" s="2" customFormat="1" x14ac:dyDescent="0.25">
      <c r="A423" s="5"/>
      <c r="C423" s="16"/>
      <c r="D423" s="32"/>
    </row>
    <row r="424" spans="1:4" s="2" customFormat="1" x14ac:dyDescent="0.25">
      <c r="A424" s="5"/>
      <c r="C424" s="16"/>
      <c r="D424" s="32"/>
    </row>
    <row r="425" spans="1:4" s="2" customFormat="1" x14ac:dyDescent="0.25">
      <c r="A425" s="5"/>
      <c r="C425" s="16"/>
      <c r="D425" s="32"/>
    </row>
    <row r="426" spans="1:4" s="2" customFormat="1" x14ac:dyDescent="0.25">
      <c r="A426" s="5"/>
      <c r="C426" s="16"/>
      <c r="D426" s="32"/>
    </row>
    <row r="427" spans="1:4" s="2" customFormat="1" x14ac:dyDescent="0.25">
      <c r="A427" s="5"/>
      <c r="C427" s="16"/>
      <c r="D427" s="32"/>
    </row>
    <row r="428" spans="1:4" s="2" customFormat="1" x14ac:dyDescent="0.25">
      <c r="A428" s="5"/>
      <c r="C428" s="16"/>
      <c r="D428" s="32"/>
    </row>
    <row r="429" spans="1:4" s="2" customFormat="1" x14ac:dyDescent="0.25">
      <c r="A429" s="5"/>
      <c r="C429" s="16"/>
      <c r="D429" s="32"/>
    </row>
    <row r="430" spans="1:4" s="2" customFormat="1" x14ac:dyDescent="0.25">
      <c r="A430" s="5"/>
      <c r="C430" s="16"/>
      <c r="D430" s="32"/>
    </row>
    <row r="431" spans="1:4" s="2" customFormat="1" x14ac:dyDescent="0.25">
      <c r="A431" s="5"/>
      <c r="C431" s="16"/>
      <c r="D431" s="32"/>
    </row>
    <row r="432" spans="1:4" s="2" customFormat="1" x14ac:dyDescent="0.25">
      <c r="A432" s="5"/>
      <c r="C432" s="16"/>
      <c r="D432" s="32"/>
    </row>
    <row r="433" spans="1:4" s="2" customFormat="1" x14ac:dyDescent="0.25">
      <c r="A433" s="5"/>
      <c r="C433" s="16"/>
      <c r="D433" s="32"/>
    </row>
    <row r="434" spans="1:4" s="2" customFormat="1" x14ac:dyDescent="0.25">
      <c r="A434" s="5"/>
      <c r="C434" s="16"/>
      <c r="D434" s="32"/>
    </row>
    <row r="435" spans="1:4" s="2" customFormat="1" x14ac:dyDescent="0.25">
      <c r="A435" s="5"/>
      <c r="C435" s="16"/>
      <c r="D435" s="32"/>
    </row>
    <row r="436" spans="1:4" s="2" customFormat="1" x14ac:dyDescent="0.25">
      <c r="A436" s="5"/>
      <c r="C436" s="16"/>
      <c r="D436" s="32"/>
    </row>
    <row r="437" spans="1:4" s="2" customFormat="1" x14ac:dyDescent="0.25">
      <c r="A437" s="5"/>
      <c r="C437" s="16"/>
      <c r="D437" s="32"/>
    </row>
    <row r="438" spans="1:4" s="2" customFormat="1" x14ac:dyDescent="0.25">
      <c r="A438" s="5"/>
      <c r="C438" s="16"/>
      <c r="D438" s="32"/>
    </row>
    <row r="439" spans="1:4" s="2" customFormat="1" x14ac:dyDescent="0.25">
      <c r="A439" s="5"/>
      <c r="C439" s="16"/>
      <c r="D439" s="32"/>
    </row>
    <row r="440" spans="1:4" s="2" customFormat="1" x14ac:dyDescent="0.25">
      <c r="A440" s="5"/>
      <c r="C440" s="16"/>
      <c r="D440" s="32"/>
    </row>
    <row r="441" spans="1:4" s="2" customFormat="1" x14ac:dyDescent="0.25">
      <c r="A441" s="5"/>
      <c r="C441" s="16"/>
      <c r="D441" s="32"/>
    </row>
    <row r="442" spans="1:4" s="2" customFormat="1" x14ac:dyDescent="0.25">
      <c r="A442" s="5"/>
      <c r="C442" s="16"/>
      <c r="D442" s="32"/>
    </row>
    <row r="443" spans="1:4" s="2" customFormat="1" x14ac:dyDescent="0.25">
      <c r="A443" s="5"/>
      <c r="C443" s="16"/>
      <c r="D443" s="32"/>
    </row>
    <row r="444" spans="1:4" s="2" customFormat="1" x14ac:dyDescent="0.25">
      <c r="A444" s="5"/>
      <c r="C444" s="16"/>
      <c r="D444" s="32"/>
    </row>
    <row r="445" spans="1:4" s="2" customFormat="1" x14ac:dyDescent="0.25">
      <c r="A445" s="5"/>
      <c r="C445" s="16"/>
      <c r="D445" s="32"/>
    </row>
    <row r="446" spans="1:4" s="2" customFormat="1" x14ac:dyDescent="0.25">
      <c r="A446" s="5"/>
      <c r="C446" s="16"/>
      <c r="D446" s="32"/>
    </row>
    <row r="447" spans="1:4" s="2" customFormat="1" x14ac:dyDescent="0.25">
      <c r="A447" s="5"/>
      <c r="C447" s="16"/>
      <c r="D447" s="32"/>
    </row>
    <row r="448" spans="1:4" s="2" customFormat="1" x14ac:dyDescent="0.25">
      <c r="A448" s="5"/>
      <c r="C448" s="16"/>
      <c r="D448" s="32"/>
    </row>
    <row r="449" spans="1:4" s="2" customFormat="1" x14ac:dyDescent="0.25">
      <c r="A449" s="5"/>
      <c r="C449" s="16"/>
      <c r="D449" s="32"/>
    </row>
    <row r="450" spans="1:4" s="2" customFormat="1" x14ac:dyDescent="0.25">
      <c r="A450" s="5"/>
      <c r="C450" s="16"/>
      <c r="D450" s="32"/>
    </row>
    <row r="451" spans="1:4" s="2" customFormat="1" x14ac:dyDescent="0.25">
      <c r="A451" s="5"/>
      <c r="C451" s="16"/>
      <c r="D451" s="32"/>
    </row>
    <row r="452" spans="1:4" s="2" customFormat="1" x14ac:dyDescent="0.25">
      <c r="A452" s="5"/>
      <c r="C452" s="16"/>
      <c r="D452" s="32"/>
    </row>
    <row r="453" spans="1:4" s="2" customFormat="1" x14ac:dyDescent="0.25">
      <c r="A453" s="5"/>
      <c r="C453" s="16"/>
      <c r="D453" s="32"/>
    </row>
    <row r="454" spans="1:4" s="2" customFormat="1" x14ac:dyDescent="0.25">
      <c r="A454" s="5"/>
      <c r="C454" s="16"/>
      <c r="D454" s="32"/>
    </row>
    <row r="455" spans="1:4" s="2" customFormat="1" x14ac:dyDescent="0.25">
      <c r="A455" s="5"/>
      <c r="C455" s="16"/>
      <c r="D455" s="32"/>
    </row>
    <row r="456" spans="1:4" s="2" customFormat="1" x14ac:dyDescent="0.25">
      <c r="A456" s="5"/>
      <c r="C456" s="16"/>
      <c r="D456" s="32"/>
    </row>
    <row r="457" spans="1:4" s="2" customFormat="1" x14ac:dyDescent="0.25">
      <c r="A457" s="5"/>
      <c r="C457" s="16"/>
      <c r="D457" s="32"/>
    </row>
    <row r="458" spans="1:4" s="2" customFormat="1" x14ac:dyDescent="0.25">
      <c r="A458" s="5"/>
      <c r="C458" s="16"/>
      <c r="D458" s="32"/>
    </row>
    <row r="459" spans="1:4" s="2" customFormat="1" x14ac:dyDescent="0.25">
      <c r="A459" s="5"/>
      <c r="C459" s="16"/>
      <c r="D459" s="32"/>
    </row>
    <row r="460" spans="1:4" s="2" customFormat="1" x14ac:dyDescent="0.25">
      <c r="A460" s="5"/>
      <c r="C460" s="16"/>
      <c r="D460" s="32"/>
    </row>
    <row r="461" spans="1:4" s="2" customFormat="1" x14ac:dyDescent="0.25">
      <c r="A461" s="5"/>
      <c r="C461" s="16"/>
      <c r="D461" s="32"/>
    </row>
    <row r="462" spans="1:4" s="2" customFormat="1" x14ac:dyDescent="0.25">
      <c r="A462" s="5"/>
      <c r="C462" s="16"/>
      <c r="D462" s="32"/>
    </row>
    <row r="463" spans="1:4" s="2" customFormat="1" x14ac:dyDescent="0.25">
      <c r="A463" s="5"/>
      <c r="C463" s="16"/>
      <c r="D463" s="32"/>
    </row>
    <row r="464" spans="1:4" s="2" customFormat="1" x14ac:dyDescent="0.25">
      <c r="A464" s="5"/>
      <c r="C464" s="16"/>
      <c r="D464" s="32"/>
    </row>
    <row r="465" spans="1:4" s="2" customFormat="1" x14ac:dyDescent="0.25">
      <c r="A465" s="5"/>
      <c r="C465" s="16"/>
      <c r="D465" s="32"/>
    </row>
    <row r="466" spans="1:4" s="2" customFormat="1" x14ac:dyDescent="0.25">
      <c r="A466" s="5"/>
      <c r="C466" s="16"/>
      <c r="D466" s="32"/>
    </row>
    <row r="467" spans="1:4" s="2" customFormat="1" x14ac:dyDescent="0.25">
      <c r="A467" s="5"/>
      <c r="C467" s="16"/>
      <c r="D467" s="32"/>
    </row>
    <row r="468" spans="1:4" s="2" customFormat="1" x14ac:dyDescent="0.25">
      <c r="A468" s="5"/>
      <c r="C468" s="16"/>
      <c r="D468" s="32"/>
    </row>
    <row r="469" spans="1:4" s="2" customFormat="1" x14ac:dyDescent="0.25">
      <c r="A469" s="5"/>
      <c r="C469" s="16"/>
      <c r="D469" s="32"/>
    </row>
    <row r="470" spans="1:4" s="2" customFormat="1" x14ac:dyDescent="0.25">
      <c r="A470" s="5"/>
      <c r="C470" s="16"/>
      <c r="D470" s="32"/>
    </row>
    <row r="471" spans="1:4" s="2" customFormat="1" x14ac:dyDescent="0.25">
      <c r="A471" s="5"/>
      <c r="C471" s="16"/>
      <c r="D471" s="32"/>
    </row>
    <row r="472" spans="1:4" s="2" customFormat="1" x14ac:dyDescent="0.25">
      <c r="A472" s="5"/>
      <c r="C472" s="16"/>
      <c r="D472" s="32"/>
    </row>
    <row r="473" spans="1:4" s="2" customFormat="1" x14ac:dyDescent="0.25">
      <c r="A473" s="5"/>
      <c r="C473" s="16"/>
      <c r="D473" s="32"/>
    </row>
    <row r="474" spans="1:4" s="2" customFormat="1" x14ac:dyDescent="0.25">
      <c r="A474" s="5"/>
      <c r="C474" s="16"/>
      <c r="D474" s="32"/>
    </row>
    <row r="475" spans="1:4" s="2" customFormat="1" x14ac:dyDescent="0.25">
      <c r="A475" s="5"/>
      <c r="C475" s="16"/>
      <c r="D475" s="32"/>
    </row>
    <row r="476" spans="1:4" s="2" customFormat="1" x14ac:dyDescent="0.25">
      <c r="A476" s="5"/>
      <c r="C476" s="16"/>
      <c r="D476" s="32"/>
    </row>
    <row r="477" spans="1:4" s="2" customFormat="1" x14ac:dyDescent="0.25">
      <c r="A477" s="5"/>
      <c r="C477" s="16"/>
      <c r="D477" s="32"/>
    </row>
    <row r="478" spans="1:4" s="2" customFormat="1" x14ac:dyDescent="0.25">
      <c r="A478" s="5"/>
      <c r="C478" s="16"/>
      <c r="D478" s="32"/>
    </row>
    <row r="479" spans="1:4" s="2" customFormat="1" x14ac:dyDescent="0.25">
      <c r="A479" s="5"/>
      <c r="C479" s="16"/>
      <c r="D479" s="32"/>
    </row>
    <row r="480" spans="1:4" s="2" customFormat="1" x14ac:dyDescent="0.25">
      <c r="A480" s="5"/>
      <c r="C480" s="16"/>
      <c r="D480" s="32"/>
    </row>
    <row r="481" spans="1:4" s="2" customFormat="1" x14ac:dyDescent="0.25">
      <c r="A481" s="5"/>
      <c r="C481" s="16"/>
      <c r="D481" s="32"/>
    </row>
    <row r="482" spans="1:4" s="2" customFormat="1" x14ac:dyDescent="0.25">
      <c r="A482" s="5"/>
      <c r="C482" s="16"/>
      <c r="D482" s="32"/>
    </row>
    <row r="483" spans="1:4" s="2" customFormat="1" x14ac:dyDescent="0.25">
      <c r="A483" s="5"/>
      <c r="C483" s="16"/>
      <c r="D483" s="32"/>
    </row>
    <row r="484" spans="1:4" s="2" customFormat="1" x14ac:dyDescent="0.25">
      <c r="A484" s="5"/>
      <c r="C484" s="16"/>
      <c r="D484" s="32"/>
    </row>
    <row r="485" spans="1:4" s="2" customFormat="1" x14ac:dyDescent="0.25">
      <c r="A485" s="5"/>
      <c r="C485" s="16"/>
      <c r="D485" s="32"/>
    </row>
    <row r="486" spans="1:4" s="2" customFormat="1" x14ac:dyDescent="0.25">
      <c r="A486" s="5"/>
      <c r="C486" s="16"/>
      <c r="D486" s="32"/>
    </row>
    <row r="487" spans="1:4" s="2" customFormat="1" x14ac:dyDescent="0.25">
      <c r="A487" s="5"/>
      <c r="C487" s="16"/>
      <c r="D487" s="32"/>
    </row>
    <row r="488" spans="1:4" s="2" customFormat="1" x14ac:dyDescent="0.25">
      <c r="A488" s="5"/>
      <c r="C488" s="16"/>
      <c r="D488" s="32"/>
    </row>
    <row r="489" spans="1:4" s="2" customFormat="1" x14ac:dyDescent="0.25">
      <c r="A489" s="5"/>
      <c r="C489" s="16"/>
      <c r="D489" s="32"/>
    </row>
    <row r="490" spans="1:4" s="2" customFormat="1" x14ac:dyDescent="0.25">
      <c r="A490" s="5"/>
      <c r="C490" s="16"/>
      <c r="D490" s="32"/>
    </row>
    <row r="491" spans="1:4" s="2" customFormat="1" x14ac:dyDescent="0.25">
      <c r="A491" s="5"/>
      <c r="C491" s="16"/>
      <c r="D491" s="32"/>
    </row>
    <row r="492" spans="1:4" s="2" customFormat="1" x14ac:dyDescent="0.25">
      <c r="A492" s="5"/>
      <c r="C492" s="16"/>
      <c r="D492" s="32"/>
    </row>
    <row r="493" spans="1:4" s="2" customFormat="1" x14ac:dyDescent="0.25">
      <c r="A493" s="5"/>
      <c r="C493" s="16"/>
      <c r="D493" s="32"/>
    </row>
    <row r="494" spans="1:4" s="2" customFormat="1" x14ac:dyDescent="0.25">
      <c r="A494" s="5"/>
      <c r="C494" s="16"/>
      <c r="D494" s="32"/>
    </row>
    <row r="495" spans="1:4" s="2" customFormat="1" x14ac:dyDescent="0.25">
      <c r="A495" s="5"/>
      <c r="C495" s="16"/>
      <c r="D495" s="32"/>
    </row>
    <row r="496" spans="1:4" s="2" customFormat="1" x14ac:dyDescent="0.25">
      <c r="A496" s="5"/>
      <c r="C496" s="16"/>
      <c r="D496" s="32"/>
    </row>
    <row r="497" spans="1:4" s="2" customFormat="1" x14ac:dyDescent="0.25">
      <c r="A497" s="5"/>
      <c r="C497" s="16"/>
      <c r="D497" s="32"/>
    </row>
    <row r="498" spans="1:4" s="2" customFormat="1" x14ac:dyDescent="0.25">
      <c r="A498" s="5"/>
      <c r="C498" s="16"/>
      <c r="D498" s="32"/>
    </row>
    <row r="499" spans="1:4" s="2" customFormat="1" x14ac:dyDescent="0.25">
      <c r="A499" s="5"/>
      <c r="C499" s="16"/>
      <c r="D499" s="32"/>
    </row>
    <row r="500" spans="1:4" s="2" customFormat="1" x14ac:dyDescent="0.25">
      <c r="A500" s="5"/>
      <c r="C500" s="16"/>
      <c r="D500" s="32"/>
    </row>
    <row r="501" spans="1:4" s="2" customFormat="1" x14ac:dyDescent="0.25">
      <c r="A501" s="5"/>
      <c r="C501" s="16"/>
      <c r="D501" s="32"/>
    </row>
    <row r="502" spans="1:4" s="2" customFormat="1" x14ac:dyDescent="0.25">
      <c r="A502" s="5"/>
      <c r="C502" s="16"/>
      <c r="D502" s="32"/>
    </row>
    <row r="503" spans="1:4" s="2" customFormat="1" x14ac:dyDescent="0.25">
      <c r="A503" s="5"/>
      <c r="C503" s="16"/>
      <c r="D503" s="32"/>
    </row>
    <row r="504" spans="1:4" s="2" customFormat="1" x14ac:dyDescent="0.25">
      <c r="A504" s="5"/>
      <c r="C504" s="16"/>
      <c r="D504" s="32"/>
    </row>
    <row r="505" spans="1:4" s="2" customFormat="1" x14ac:dyDescent="0.25">
      <c r="A505" s="5"/>
      <c r="C505" s="16"/>
      <c r="D505" s="32"/>
    </row>
    <row r="506" spans="1:4" s="2" customFormat="1" x14ac:dyDescent="0.25">
      <c r="A506" s="5"/>
      <c r="C506" s="16"/>
      <c r="D506" s="32"/>
    </row>
    <row r="507" spans="1:4" s="2" customFormat="1" x14ac:dyDescent="0.25">
      <c r="A507" s="5"/>
      <c r="C507" s="16"/>
      <c r="D507" s="32"/>
    </row>
    <row r="508" spans="1:4" s="2" customFormat="1" x14ac:dyDescent="0.25">
      <c r="A508" s="5"/>
      <c r="C508" s="16"/>
      <c r="D508" s="32"/>
    </row>
    <row r="509" spans="1:4" s="2" customFormat="1" x14ac:dyDescent="0.25">
      <c r="A509" s="5"/>
      <c r="C509" s="16"/>
      <c r="D509" s="32"/>
    </row>
    <row r="510" spans="1:4" s="2" customFormat="1" x14ac:dyDescent="0.25">
      <c r="A510" s="5"/>
      <c r="C510" s="16"/>
      <c r="D510" s="32"/>
    </row>
    <row r="511" spans="1:4" s="2" customFormat="1" x14ac:dyDescent="0.25">
      <c r="A511" s="5"/>
      <c r="C511" s="16"/>
      <c r="D511" s="32"/>
    </row>
    <row r="512" spans="1:4" s="2" customFormat="1" x14ac:dyDescent="0.25">
      <c r="A512" s="5"/>
      <c r="C512" s="16"/>
      <c r="D512" s="32"/>
    </row>
    <row r="513" spans="1:4" s="2" customFormat="1" x14ac:dyDescent="0.25">
      <c r="A513" s="5"/>
      <c r="C513" s="16"/>
      <c r="D513" s="32"/>
    </row>
    <row r="514" spans="1:4" s="2" customFormat="1" x14ac:dyDescent="0.25">
      <c r="A514" s="5"/>
      <c r="C514" s="16"/>
      <c r="D514" s="32"/>
    </row>
    <row r="515" spans="1:4" s="2" customFormat="1" x14ac:dyDescent="0.25">
      <c r="A515" s="5"/>
      <c r="C515" s="16"/>
      <c r="D515" s="32"/>
    </row>
    <row r="516" spans="1:4" s="2" customFormat="1" x14ac:dyDescent="0.25">
      <c r="A516" s="5"/>
      <c r="C516" s="16"/>
      <c r="D516" s="32"/>
    </row>
    <row r="517" spans="1:4" s="2" customFormat="1" x14ac:dyDescent="0.25">
      <c r="A517" s="5"/>
      <c r="C517" s="16"/>
      <c r="D517" s="32"/>
    </row>
    <row r="518" spans="1:4" s="2" customFormat="1" x14ac:dyDescent="0.25">
      <c r="A518" s="5"/>
      <c r="C518" s="16"/>
      <c r="D518" s="32"/>
    </row>
    <row r="519" spans="1:4" s="2" customFormat="1" x14ac:dyDescent="0.25">
      <c r="A519" s="5"/>
      <c r="C519" s="16"/>
      <c r="D519" s="32"/>
    </row>
    <row r="520" spans="1:4" s="2" customFormat="1" x14ac:dyDescent="0.25">
      <c r="A520" s="5"/>
      <c r="C520" s="16"/>
      <c r="D520" s="32"/>
    </row>
    <row r="521" spans="1:4" s="2" customFormat="1" x14ac:dyDescent="0.25">
      <c r="A521" s="5"/>
      <c r="C521" s="16"/>
      <c r="D521" s="32"/>
    </row>
    <row r="522" spans="1:4" s="2" customFormat="1" x14ac:dyDescent="0.25">
      <c r="A522" s="5"/>
      <c r="C522" s="16"/>
      <c r="D522" s="32"/>
    </row>
    <row r="523" spans="1:4" s="2" customFormat="1" x14ac:dyDescent="0.25">
      <c r="A523" s="5"/>
      <c r="C523" s="16"/>
      <c r="D523" s="32"/>
    </row>
    <row r="524" spans="1:4" s="2" customFormat="1" x14ac:dyDescent="0.25">
      <c r="A524" s="5"/>
      <c r="C524" s="16"/>
      <c r="D524" s="32"/>
    </row>
    <row r="525" spans="1:4" s="2" customFormat="1" x14ac:dyDescent="0.25">
      <c r="A525" s="5"/>
      <c r="C525" s="16"/>
      <c r="D525" s="32"/>
    </row>
    <row r="526" spans="1:4" s="2" customFormat="1" x14ac:dyDescent="0.25">
      <c r="A526" s="5"/>
      <c r="C526" s="16"/>
      <c r="D526" s="32"/>
    </row>
    <row r="527" spans="1:4" s="2" customFormat="1" x14ac:dyDescent="0.25">
      <c r="A527" s="5"/>
      <c r="C527" s="16"/>
      <c r="D527" s="32"/>
    </row>
    <row r="528" spans="1:4" s="2" customFormat="1" x14ac:dyDescent="0.25">
      <c r="A528" s="5"/>
      <c r="C528" s="16"/>
      <c r="D528" s="32"/>
    </row>
    <row r="529" spans="1:4" s="2" customFormat="1" x14ac:dyDescent="0.25">
      <c r="A529" s="5"/>
      <c r="C529" s="16"/>
      <c r="D529" s="32"/>
    </row>
    <row r="530" spans="1:4" s="2" customFormat="1" x14ac:dyDescent="0.25">
      <c r="A530" s="5"/>
      <c r="C530" s="16"/>
      <c r="D530" s="32"/>
    </row>
    <row r="531" spans="1:4" s="2" customFormat="1" x14ac:dyDescent="0.25">
      <c r="A531" s="5"/>
      <c r="C531" s="16"/>
      <c r="D531" s="32"/>
    </row>
    <row r="532" spans="1:4" s="2" customFormat="1" x14ac:dyDescent="0.25">
      <c r="A532" s="5"/>
      <c r="C532" s="16"/>
      <c r="D532" s="32"/>
    </row>
    <row r="533" spans="1:4" s="2" customFormat="1" x14ac:dyDescent="0.25">
      <c r="A533" s="5"/>
      <c r="C533" s="16"/>
      <c r="D533" s="32"/>
    </row>
    <row r="534" spans="1:4" s="2" customFormat="1" x14ac:dyDescent="0.25">
      <c r="A534" s="5"/>
      <c r="C534" s="16"/>
      <c r="D534" s="32"/>
    </row>
    <row r="535" spans="1:4" s="2" customFormat="1" x14ac:dyDescent="0.25">
      <c r="A535" s="5"/>
      <c r="C535" s="16"/>
      <c r="D535" s="32"/>
    </row>
    <row r="536" spans="1:4" s="2" customFormat="1" x14ac:dyDescent="0.25">
      <c r="A536" s="5"/>
      <c r="C536" s="16"/>
      <c r="D536" s="32"/>
    </row>
    <row r="537" spans="1:4" s="2" customFormat="1" x14ac:dyDescent="0.25">
      <c r="A537" s="5"/>
      <c r="C537" s="16"/>
      <c r="D537" s="32"/>
    </row>
    <row r="538" spans="1:4" s="2" customFormat="1" x14ac:dyDescent="0.25">
      <c r="A538" s="5"/>
      <c r="C538" s="16"/>
      <c r="D538" s="32"/>
    </row>
    <row r="539" spans="1:4" s="2" customFormat="1" x14ac:dyDescent="0.25">
      <c r="A539" s="5"/>
      <c r="C539" s="16"/>
      <c r="D539" s="32"/>
    </row>
    <row r="540" spans="1:4" s="2" customFormat="1" x14ac:dyDescent="0.25">
      <c r="A540" s="5"/>
      <c r="C540" s="16"/>
      <c r="D540" s="32"/>
    </row>
    <row r="541" spans="1:4" s="2" customFormat="1" x14ac:dyDescent="0.25">
      <c r="A541" s="5"/>
      <c r="C541" s="16"/>
      <c r="D541" s="32"/>
    </row>
    <row r="542" spans="1:4" s="2" customFormat="1" x14ac:dyDescent="0.25">
      <c r="A542" s="5"/>
      <c r="C542" s="16"/>
      <c r="D542" s="32"/>
    </row>
    <row r="543" spans="1:4" s="2" customFormat="1" x14ac:dyDescent="0.25">
      <c r="A543" s="5"/>
      <c r="C543" s="16"/>
      <c r="D543" s="32"/>
    </row>
    <row r="544" spans="1:4" s="2" customFormat="1" x14ac:dyDescent="0.25">
      <c r="A544" s="5"/>
      <c r="C544" s="16"/>
      <c r="D544" s="32"/>
    </row>
    <row r="545" spans="1:4" s="2" customFormat="1" x14ac:dyDescent="0.25">
      <c r="A545" s="5"/>
      <c r="C545" s="16"/>
      <c r="D545" s="32"/>
    </row>
    <row r="546" spans="1:4" s="2" customFormat="1" x14ac:dyDescent="0.25">
      <c r="A546" s="5"/>
      <c r="C546" s="16"/>
      <c r="D546" s="32"/>
    </row>
    <row r="547" spans="1:4" s="2" customFormat="1" x14ac:dyDescent="0.25">
      <c r="A547" s="5"/>
      <c r="C547" s="16"/>
      <c r="D547" s="32"/>
    </row>
    <row r="548" spans="1:4" s="2" customFormat="1" x14ac:dyDescent="0.25">
      <c r="A548" s="5"/>
      <c r="C548" s="16"/>
      <c r="D548" s="32"/>
    </row>
    <row r="549" spans="1:4" s="2" customFormat="1" x14ac:dyDescent="0.25">
      <c r="A549" s="5"/>
      <c r="C549" s="16"/>
      <c r="D549" s="32"/>
    </row>
    <row r="550" spans="1:4" s="2" customFormat="1" x14ac:dyDescent="0.25">
      <c r="A550" s="5"/>
      <c r="C550" s="16"/>
      <c r="D550" s="32"/>
    </row>
    <row r="551" spans="1:4" s="2" customFormat="1" x14ac:dyDescent="0.25">
      <c r="A551" s="5"/>
      <c r="C551" s="16"/>
      <c r="D551" s="32"/>
    </row>
    <row r="552" spans="1:4" s="2" customFormat="1" x14ac:dyDescent="0.25">
      <c r="A552" s="5"/>
      <c r="C552" s="16"/>
      <c r="D552" s="32"/>
    </row>
    <row r="553" spans="1:4" s="2" customFormat="1" x14ac:dyDescent="0.25">
      <c r="A553" s="5"/>
      <c r="C553" s="16"/>
      <c r="D553" s="32"/>
    </row>
    <row r="554" spans="1:4" s="2" customFormat="1" x14ac:dyDescent="0.25">
      <c r="A554" s="5"/>
      <c r="C554" s="16"/>
      <c r="D554" s="32"/>
    </row>
    <row r="555" spans="1:4" s="2" customFormat="1" x14ac:dyDescent="0.25">
      <c r="A555" s="5"/>
      <c r="C555" s="16"/>
      <c r="D555" s="32"/>
    </row>
    <row r="556" spans="1:4" s="2" customFormat="1" x14ac:dyDescent="0.25">
      <c r="A556" s="5"/>
      <c r="C556" s="16"/>
      <c r="D556" s="32"/>
    </row>
    <row r="557" spans="1:4" s="2" customFormat="1" x14ac:dyDescent="0.25">
      <c r="A557" s="5"/>
      <c r="C557" s="16"/>
      <c r="D557" s="32"/>
    </row>
    <row r="558" spans="1:4" s="2" customFormat="1" x14ac:dyDescent="0.25">
      <c r="A558" s="5"/>
      <c r="C558" s="16"/>
      <c r="D558" s="32"/>
    </row>
    <row r="559" spans="1:4" s="2" customFormat="1" x14ac:dyDescent="0.25">
      <c r="A559" s="5"/>
      <c r="C559" s="16"/>
      <c r="D559" s="32"/>
    </row>
    <row r="560" spans="1:4" s="2" customFormat="1" x14ac:dyDescent="0.25">
      <c r="A560" s="5"/>
      <c r="C560" s="16"/>
      <c r="D560" s="32"/>
    </row>
    <row r="561" spans="1:4" s="2" customFormat="1" x14ac:dyDescent="0.25">
      <c r="A561" s="5"/>
      <c r="C561" s="16"/>
      <c r="D561" s="32"/>
    </row>
    <row r="562" spans="1:4" s="2" customFormat="1" x14ac:dyDescent="0.25">
      <c r="A562" s="5"/>
      <c r="C562" s="16"/>
      <c r="D562" s="32"/>
    </row>
    <row r="563" spans="1:4" s="2" customFormat="1" x14ac:dyDescent="0.25">
      <c r="A563" s="5"/>
      <c r="C563" s="16"/>
      <c r="D563" s="32"/>
    </row>
    <row r="564" spans="1:4" s="2" customFormat="1" x14ac:dyDescent="0.25">
      <c r="A564" s="5"/>
      <c r="C564" s="16"/>
      <c r="D564" s="32"/>
    </row>
    <row r="565" spans="1:4" s="2" customFormat="1" x14ac:dyDescent="0.25">
      <c r="A565" s="5"/>
      <c r="C565" s="16"/>
      <c r="D565" s="32"/>
    </row>
    <row r="566" spans="1:4" s="2" customFormat="1" x14ac:dyDescent="0.25">
      <c r="A566" s="5"/>
      <c r="C566" s="16"/>
      <c r="D566" s="32"/>
    </row>
    <row r="567" spans="1:4" s="2" customFormat="1" x14ac:dyDescent="0.25">
      <c r="A567" s="5"/>
      <c r="C567" s="16"/>
      <c r="D567" s="32"/>
    </row>
    <row r="568" spans="1:4" s="2" customFormat="1" x14ac:dyDescent="0.25">
      <c r="A568" s="5"/>
      <c r="C568" s="16"/>
      <c r="D568" s="32"/>
    </row>
    <row r="569" spans="1:4" s="2" customFormat="1" x14ac:dyDescent="0.25">
      <c r="A569" s="5"/>
      <c r="C569" s="16"/>
      <c r="D569" s="32"/>
    </row>
    <row r="570" spans="1:4" s="2" customFormat="1" x14ac:dyDescent="0.25">
      <c r="A570" s="5"/>
      <c r="C570" s="16"/>
      <c r="D570" s="32"/>
    </row>
    <row r="571" spans="1:4" s="2" customFormat="1" x14ac:dyDescent="0.25">
      <c r="A571" s="5"/>
      <c r="C571" s="16"/>
      <c r="D571" s="32"/>
    </row>
    <row r="572" spans="1:4" s="2" customFormat="1" x14ac:dyDescent="0.25">
      <c r="A572" s="5"/>
      <c r="C572" s="16"/>
      <c r="D572" s="32"/>
    </row>
    <row r="573" spans="1:4" s="2" customFormat="1" x14ac:dyDescent="0.25">
      <c r="A573" s="5"/>
      <c r="C573" s="16"/>
      <c r="D573" s="32"/>
    </row>
    <row r="574" spans="1:4" s="2" customFormat="1" x14ac:dyDescent="0.25">
      <c r="A574" s="5"/>
      <c r="C574" s="16"/>
      <c r="D574" s="32"/>
    </row>
    <row r="575" spans="1:4" s="2" customFormat="1" x14ac:dyDescent="0.25">
      <c r="A575" s="5"/>
      <c r="C575" s="16"/>
      <c r="D575" s="32"/>
    </row>
    <row r="576" spans="1:4" s="2" customFormat="1" x14ac:dyDescent="0.25">
      <c r="A576" s="5"/>
      <c r="C576" s="16"/>
      <c r="D576" s="32"/>
    </row>
    <row r="577" spans="1:4" s="2" customFormat="1" x14ac:dyDescent="0.25">
      <c r="A577" s="5"/>
      <c r="C577" s="16"/>
      <c r="D577" s="32"/>
    </row>
    <row r="578" spans="1:4" s="2" customFormat="1" x14ac:dyDescent="0.25">
      <c r="A578" s="5"/>
      <c r="C578" s="16"/>
      <c r="D578" s="32"/>
    </row>
    <row r="579" spans="1:4" s="2" customFormat="1" x14ac:dyDescent="0.25">
      <c r="A579" s="5"/>
      <c r="C579" s="16"/>
      <c r="D579" s="32"/>
    </row>
    <row r="580" spans="1:4" s="2" customFormat="1" x14ac:dyDescent="0.25">
      <c r="A580" s="5"/>
      <c r="C580" s="16"/>
      <c r="D580" s="32"/>
    </row>
    <row r="581" spans="1:4" s="2" customFormat="1" x14ac:dyDescent="0.25">
      <c r="A581" s="5"/>
      <c r="C581" s="16"/>
      <c r="D581" s="32"/>
    </row>
    <row r="582" spans="1:4" s="2" customFormat="1" x14ac:dyDescent="0.25">
      <c r="A582" s="5"/>
      <c r="C582" s="16"/>
      <c r="D582" s="32"/>
    </row>
    <row r="583" spans="1:4" s="2" customFormat="1" x14ac:dyDescent="0.25">
      <c r="A583" s="5"/>
      <c r="C583" s="16"/>
      <c r="D583" s="32"/>
    </row>
    <row r="584" spans="1:4" s="2" customFormat="1" x14ac:dyDescent="0.25">
      <c r="A584" s="5"/>
      <c r="C584" s="16"/>
      <c r="D584" s="32"/>
    </row>
    <row r="585" spans="1:4" s="2" customFormat="1" x14ac:dyDescent="0.25">
      <c r="A585" s="5"/>
      <c r="C585" s="16"/>
      <c r="D585" s="32"/>
    </row>
    <row r="586" spans="1:4" s="2" customFormat="1" x14ac:dyDescent="0.25">
      <c r="A586" s="5"/>
      <c r="C586" s="16"/>
      <c r="D586" s="32"/>
    </row>
    <row r="587" spans="1:4" s="2" customFormat="1" x14ac:dyDescent="0.25">
      <c r="A587" s="5"/>
      <c r="C587" s="16"/>
      <c r="D587" s="32"/>
    </row>
    <row r="588" spans="1:4" s="2" customFormat="1" x14ac:dyDescent="0.25">
      <c r="A588" s="5"/>
      <c r="C588" s="16"/>
      <c r="D588" s="32"/>
    </row>
    <row r="589" spans="1:4" s="2" customFormat="1" x14ac:dyDescent="0.25">
      <c r="A589" s="5"/>
      <c r="C589" s="16"/>
      <c r="D589" s="32"/>
    </row>
    <row r="590" spans="1:4" s="2" customFormat="1" x14ac:dyDescent="0.25">
      <c r="A590" s="5"/>
      <c r="C590" s="16"/>
      <c r="D590" s="32"/>
    </row>
    <row r="591" spans="1:4" s="2" customFormat="1" x14ac:dyDescent="0.25">
      <c r="A591" s="5"/>
      <c r="C591" s="16"/>
      <c r="D591" s="32"/>
    </row>
    <row r="592" spans="1:4" s="2" customFormat="1" x14ac:dyDescent="0.25">
      <c r="A592" s="5"/>
      <c r="C592" s="16"/>
      <c r="D592" s="32"/>
    </row>
    <row r="593" spans="1:4" s="2" customFormat="1" x14ac:dyDescent="0.25">
      <c r="A593" s="5"/>
      <c r="C593" s="16"/>
      <c r="D593" s="32"/>
    </row>
    <row r="594" spans="1:4" s="2" customFormat="1" x14ac:dyDescent="0.25">
      <c r="A594" s="5"/>
      <c r="C594" s="16"/>
      <c r="D594" s="32"/>
    </row>
    <row r="595" spans="1:4" s="2" customFormat="1" x14ac:dyDescent="0.25">
      <c r="A595" s="5"/>
      <c r="C595" s="16"/>
      <c r="D595" s="32"/>
    </row>
    <row r="596" spans="1:4" s="2" customFormat="1" x14ac:dyDescent="0.25">
      <c r="A596" s="5"/>
      <c r="C596" s="16"/>
      <c r="D596" s="32"/>
    </row>
    <row r="597" spans="1:4" s="2" customFormat="1" x14ac:dyDescent="0.25">
      <c r="A597" s="5"/>
      <c r="C597" s="16"/>
      <c r="D597" s="32"/>
    </row>
    <row r="598" spans="1:4" s="2" customFormat="1" x14ac:dyDescent="0.25">
      <c r="A598" s="5"/>
      <c r="C598" s="16"/>
      <c r="D598" s="32"/>
    </row>
    <row r="599" spans="1:4" s="2" customFormat="1" x14ac:dyDescent="0.25">
      <c r="A599" s="5"/>
      <c r="C599" s="16"/>
      <c r="D599" s="32"/>
    </row>
    <row r="600" spans="1:4" s="2" customFormat="1" x14ac:dyDescent="0.25">
      <c r="A600" s="5"/>
      <c r="C600" s="16"/>
      <c r="D600" s="32"/>
    </row>
    <row r="601" spans="1:4" s="2" customFormat="1" x14ac:dyDescent="0.25">
      <c r="A601" s="5"/>
      <c r="C601" s="16"/>
      <c r="D601" s="32"/>
    </row>
    <row r="602" spans="1:4" s="2" customFormat="1" x14ac:dyDescent="0.25">
      <c r="A602" s="5"/>
      <c r="C602" s="16"/>
      <c r="D602" s="32"/>
    </row>
    <row r="603" spans="1:4" s="2" customFormat="1" x14ac:dyDescent="0.25">
      <c r="A603" s="5"/>
      <c r="C603" s="16"/>
      <c r="D603" s="32"/>
    </row>
    <row r="604" spans="1:4" s="2" customFormat="1" x14ac:dyDescent="0.25">
      <c r="A604" s="5"/>
      <c r="C604" s="16"/>
      <c r="D604" s="32"/>
    </row>
    <row r="605" spans="1:4" s="2" customFormat="1" x14ac:dyDescent="0.25">
      <c r="A605" s="5"/>
      <c r="C605" s="16"/>
      <c r="D605" s="32"/>
    </row>
    <row r="606" spans="1:4" s="2" customFormat="1" x14ac:dyDescent="0.25">
      <c r="A606" s="5"/>
      <c r="C606" s="16"/>
      <c r="D606" s="32"/>
    </row>
    <row r="607" spans="1:4" s="2" customFormat="1" x14ac:dyDescent="0.25">
      <c r="A607" s="5"/>
      <c r="C607" s="16"/>
      <c r="D607" s="32"/>
    </row>
    <row r="608" spans="1:4" s="2" customFormat="1" x14ac:dyDescent="0.25">
      <c r="A608" s="5"/>
      <c r="C608" s="16"/>
      <c r="D608" s="32"/>
    </row>
    <row r="609" spans="1:4" s="2" customFormat="1" x14ac:dyDescent="0.25">
      <c r="A609" s="5"/>
      <c r="C609" s="16"/>
      <c r="D609" s="32"/>
    </row>
    <row r="610" spans="1:4" s="2" customFormat="1" x14ac:dyDescent="0.25">
      <c r="A610" s="5"/>
      <c r="C610" s="16"/>
      <c r="D610" s="32"/>
    </row>
    <row r="611" spans="1:4" s="2" customFormat="1" x14ac:dyDescent="0.25">
      <c r="A611" s="5"/>
      <c r="C611" s="16"/>
      <c r="D611" s="32"/>
    </row>
    <row r="612" spans="1:4" s="2" customFormat="1" x14ac:dyDescent="0.25">
      <c r="A612" s="5"/>
      <c r="C612" s="16"/>
      <c r="D612" s="32"/>
    </row>
    <row r="613" spans="1:4" s="2" customFormat="1" x14ac:dyDescent="0.25">
      <c r="A613" s="5"/>
      <c r="C613" s="16"/>
      <c r="D613" s="32"/>
    </row>
    <row r="614" spans="1:4" s="2" customFormat="1" x14ac:dyDescent="0.25">
      <c r="A614" s="5"/>
      <c r="C614" s="16"/>
      <c r="D614" s="32"/>
    </row>
    <row r="615" spans="1:4" s="2" customFormat="1" x14ac:dyDescent="0.25">
      <c r="A615" s="5"/>
      <c r="C615" s="16"/>
      <c r="D615" s="32"/>
    </row>
    <row r="616" spans="1:4" s="2" customFormat="1" x14ac:dyDescent="0.25">
      <c r="A616" s="5"/>
      <c r="C616" s="16"/>
      <c r="D616" s="32"/>
    </row>
    <row r="617" spans="1:4" s="2" customFormat="1" x14ac:dyDescent="0.25">
      <c r="A617" s="5"/>
      <c r="C617" s="16"/>
      <c r="D617" s="32"/>
    </row>
    <row r="618" spans="1:4" s="2" customFormat="1" x14ac:dyDescent="0.25">
      <c r="A618" s="5"/>
      <c r="C618" s="16"/>
      <c r="D618" s="32"/>
    </row>
    <row r="619" spans="1:4" s="2" customFormat="1" x14ac:dyDescent="0.25">
      <c r="A619" s="5"/>
      <c r="C619" s="16"/>
      <c r="D619" s="32"/>
    </row>
    <row r="620" spans="1:4" s="2" customFormat="1" x14ac:dyDescent="0.25">
      <c r="A620" s="5"/>
      <c r="C620" s="16"/>
      <c r="D620" s="32"/>
    </row>
    <row r="621" spans="1:4" s="2" customFormat="1" x14ac:dyDescent="0.25">
      <c r="A621" s="5"/>
      <c r="C621" s="16"/>
      <c r="D621" s="32"/>
    </row>
    <row r="622" spans="1:4" s="2" customFormat="1" x14ac:dyDescent="0.25">
      <c r="A622" s="5"/>
      <c r="C622" s="16"/>
      <c r="D622" s="32"/>
    </row>
    <row r="623" spans="1:4" s="2" customFormat="1" x14ac:dyDescent="0.25">
      <c r="A623" s="5"/>
      <c r="C623" s="16"/>
      <c r="D623" s="32"/>
    </row>
    <row r="624" spans="1:4" s="2" customFormat="1" x14ac:dyDescent="0.25">
      <c r="A624" s="5"/>
      <c r="C624" s="16"/>
      <c r="D624" s="32"/>
    </row>
    <row r="625" spans="1:4" s="2" customFormat="1" x14ac:dyDescent="0.25">
      <c r="A625" s="5"/>
      <c r="C625" s="16"/>
      <c r="D625" s="32"/>
    </row>
    <row r="626" spans="1:4" s="2" customFormat="1" x14ac:dyDescent="0.25">
      <c r="A626" s="5"/>
      <c r="C626" s="16"/>
      <c r="D626" s="32"/>
    </row>
    <row r="627" spans="1:4" s="2" customFormat="1" x14ac:dyDescent="0.25">
      <c r="A627" s="5"/>
      <c r="C627" s="16"/>
      <c r="D627" s="32"/>
    </row>
    <row r="628" spans="1:4" s="2" customFormat="1" x14ac:dyDescent="0.25">
      <c r="A628" s="5"/>
      <c r="C628" s="16"/>
      <c r="D628" s="32"/>
    </row>
    <row r="629" spans="1:4" s="2" customFormat="1" x14ac:dyDescent="0.25">
      <c r="A629" s="5"/>
      <c r="C629" s="16"/>
      <c r="D629" s="32"/>
    </row>
    <row r="630" spans="1:4" s="2" customFormat="1" x14ac:dyDescent="0.25">
      <c r="A630" s="5"/>
      <c r="C630" s="16"/>
      <c r="D630" s="32"/>
    </row>
    <row r="631" spans="1:4" s="2" customFormat="1" x14ac:dyDescent="0.25">
      <c r="A631" s="5"/>
      <c r="C631" s="16"/>
      <c r="D631" s="32"/>
    </row>
    <row r="632" spans="1:4" s="2" customFormat="1" x14ac:dyDescent="0.25">
      <c r="A632" s="5"/>
      <c r="C632" s="16"/>
      <c r="D632" s="32"/>
    </row>
    <row r="633" spans="1:4" s="2" customFormat="1" x14ac:dyDescent="0.25">
      <c r="A633" s="5"/>
      <c r="C633" s="16"/>
      <c r="D633" s="32"/>
    </row>
    <row r="634" spans="1:4" s="2" customFormat="1" x14ac:dyDescent="0.25">
      <c r="A634" s="5"/>
      <c r="C634" s="16"/>
      <c r="D634" s="32"/>
    </row>
    <row r="635" spans="1:4" s="2" customFormat="1" x14ac:dyDescent="0.25">
      <c r="A635" s="5"/>
      <c r="C635" s="16"/>
      <c r="D635" s="32"/>
    </row>
    <row r="636" spans="1:4" s="2" customFormat="1" x14ac:dyDescent="0.25">
      <c r="A636" s="5"/>
      <c r="C636" s="16"/>
      <c r="D636" s="32"/>
    </row>
    <row r="637" spans="1:4" s="2" customFormat="1" x14ac:dyDescent="0.25">
      <c r="A637" s="5"/>
      <c r="C637" s="16"/>
      <c r="D637" s="32"/>
    </row>
    <row r="638" spans="1:4" s="2" customFormat="1" x14ac:dyDescent="0.25">
      <c r="A638" s="5"/>
      <c r="C638" s="16"/>
      <c r="D638" s="32"/>
    </row>
    <row r="639" spans="1:4" s="2" customFormat="1" x14ac:dyDescent="0.25">
      <c r="A639" s="5"/>
      <c r="C639" s="16"/>
      <c r="D639" s="32"/>
    </row>
    <row r="640" spans="1:4" s="2" customFormat="1" x14ac:dyDescent="0.25">
      <c r="A640" s="5"/>
      <c r="C640" s="16"/>
      <c r="D640" s="32"/>
    </row>
    <row r="641" spans="1:4" s="2" customFormat="1" x14ac:dyDescent="0.25">
      <c r="A641" s="5"/>
      <c r="C641" s="16"/>
      <c r="D641" s="32"/>
    </row>
    <row r="642" spans="1:4" s="2" customFormat="1" x14ac:dyDescent="0.25">
      <c r="A642" s="5"/>
      <c r="C642" s="16"/>
      <c r="D642" s="32"/>
    </row>
    <row r="643" spans="1:4" s="2" customFormat="1" x14ac:dyDescent="0.25">
      <c r="A643" s="5"/>
      <c r="C643" s="16"/>
      <c r="D643" s="32"/>
    </row>
    <row r="644" spans="1:4" s="2" customFormat="1" x14ac:dyDescent="0.25">
      <c r="A644" s="5"/>
      <c r="C644" s="16"/>
      <c r="D644" s="32"/>
    </row>
    <row r="645" spans="1:4" s="2" customFormat="1" x14ac:dyDescent="0.25">
      <c r="A645" s="5"/>
      <c r="C645" s="16"/>
      <c r="D645" s="32"/>
    </row>
    <row r="646" spans="1:4" s="2" customFormat="1" x14ac:dyDescent="0.25">
      <c r="A646" s="5"/>
      <c r="C646" s="16"/>
      <c r="D646" s="32"/>
    </row>
    <row r="647" spans="1:4" s="2" customFormat="1" x14ac:dyDescent="0.25">
      <c r="A647" s="5"/>
      <c r="C647" s="16"/>
      <c r="D647" s="32"/>
    </row>
    <row r="648" spans="1:4" s="2" customFormat="1" x14ac:dyDescent="0.25">
      <c r="A648" s="5"/>
      <c r="C648" s="16"/>
      <c r="D648" s="32"/>
    </row>
    <row r="649" spans="1:4" s="2" customFormat="1" x14ac:dyDescent="0.25">
      <c r="A649" s="5"/>
      <c r="C649" s="16"/>
      <c r="D649" s="32"/>
    </row>
    <row r="650" spans="1:4" s="2" customFormat="1" x14ac:dyDescent="0.25">
      <c r="A650" s="5"/>
      <c r="C650" s="16"/>
      <c r="D650" s="32"/>
    </row>
    <row r="651" spans="1:4" s="2" customFormat="1" x14ac:dyDescent="0.25">
      <c r="A651" s="5"/>
      <c r="C651" s="16"/>
      <c r="D651" s="32"/>
    </row>
    <row r="652" spans="1:4" s="2" customFormat="1" x14ac:dyDescent="0.25">
      <c r="A652" s="5"/>
      <c r="C652" s="16"/>
      <c r="D652" s="32"/>
    </row>
    <row r="653" spans="1:4" s="2" customFormat="1" x14ac:dyDescent="0.25">
      <c r="A653" s="5"/>
      <c r="C653" s="16"/>
      <c r="D653" s="32"/>
    </row>
    <row r="654" spans="1:4" s="2" customFormat="1" x14ac:dyDescent="0.25">
      <c r="A654" s="5"/>
      <c r="C654" s="16"/>
      <c r="D654" s="32"/>
    </row>
    <row r="655" spans="1:4" s="2" customFormat="1" x14ac:dyDescent="0.25">
      <c r="A655" s="5"/>
      <c r="C655" s="16"/>
      <c r="D655" s="32"/>
    </row>
    <row r="656" spans="1:4" s="2" customFormat="1" x14ac:dyDescent="0.25">
      <c r="A656" s="5"/>
      <c r="C656" s="16"/>
      <c r="D656" s="32"/>
    </row>
    <row r="657" spans="1:4" s="2" customFormat="1" x14ac:dyDescent="0.25">
      <c r="A657" s="5"/>
      <c r="C657" s="16"/>
      <c r="D657" s="32"/>
    </row>
    <row r="658" spans="1:4" s="2" customFormat="1" x14ac:dyDescent="0.25">
      <c r="A658" s="5"/>
      <c r="C658" s="16"/>
      <c r="D658" s="32"/>
    </row>
    <row r="659" spans="1:4" s="2" customFormat="1" x14ac:dyDescent="0.25">
      <c r="A659" s="5"/>
      <c r="C659" s="16"/>
      <c r="D659" s="32"/>
    </row>
    <row r="660" spans="1:4" s="2" customFormat="1" x14ac:dyDescent="0.25">
      <c r="A660" s="5"/>
      <c r="C660" s="16"/>
      <c r="D660" s="32"/>
    </row>
    <row r="661" spans="1:4" s="2" customFormat="1" x14ac:dyDescent="0.25">
      <c r="A661" s="5"/>
      <c r="C661" s="16"/>
      <c r="D661" s="32"/>
    </row>
    <row r="662" spans="1:4" s="2" customFormat="1" x14ac:dyDescent="0.25">
      <c r="A662" s="5"/>
      <c r="C662" s="16"/>
      <c r="D662" s="32"/>
    </row>
    <row r="663" spans="1:4" s="2" customFormat="1" x14ac:dyDescent="0.25">
      <c r="A663" s="5"/>
      <c r="C663" s="16"/>
      <c r="D663" s="32"/>
    </row>
    <row r="664" spans="1:4" s="2" customFormat="1" x14ac:dyDescent="0.25">
      <c r="A664" s="5"/>
      <c r="C664" s="16"/>
      <c r="D664" s="32"/>
    </row>
    <row r="665" spans="1:4" s="2" customFormat="1" x14ac:dyDescent="0.25">
      <c r="A665" s="5"/>
      <c r="C665" s="16"/>
      <c r="D665" s="32"/>
    </row>
    <row r="666" spans="1:4" s="2" customFormat="1" x14ac:dyDescent="0.25">
      <c r="A666" s="5"/>
      <c r="C666" s="16"/>
      <c r="D666" s="32"/>
    </row>
    <row r="667" spans="1:4" s="2" customFormat="1" x14ac:dyDescent="0.25">
      <c r="A667" s="5"/>
      <c r="C667" s="16"/>
      <c r="D667" s="32"/>
    </row>
    <row r="668" spans="1:4" s="2" customFormat="1" x14ac:dyDescent="0.25">
      <c r="A668" s="5"/>
      <c r="C668" s="16"/>
      <c r="D668" s="32"/>
    </row>
    <row r="669" spans="1:4" s="2" customFormat="1" x14ac:dyDescent="0.25">
      <c r="A669" s="5"/>
      <c r="C669" s="16"/>
      <c r="D669" s="32"/>
    </row>
    <row r="670" spans="1:4" s="2" customFormat="1" x14ac:dyDescent="0.25">
      <c r="A670" s="5"/>
      <c r="C670" s="16"/>
      <c r="D670" s="32"/>
    </row>
    <row r="671" spans="1:4" s="2" customFormat="1" x14ac:dyDescent="0.25">
      <c r="A671" s="5"/>
      <c r="C671" s="16"/>
      <c r="D671" s="32"/>
    </row>
    <row r="672" spans="1:4" s="2" customFormat="1" x14ac:dyDescent="0.25">
      <c r="A672" s="5"/>
      <c r="C672" s="16"/>
      <c r="D672" s="32"/>
    </row>
    <row r="673" spans="1:4" s="2" customFormat="1" x14ac:dyDescent="0.25">
      <c r="A673" s="5"/>
      <c r="C673" s="16"/>
      <c r="D673" s="32"/>
    </row>
    <row r="674" spans="1:4" s="2" customFormat="1" x14ac:dyDescent="0.25">
      <c r="A674" s="5"/>
      <c r="C674" s="16"/>
      <c r="D674" s="32"/>
    </row>
    <row r="675" spans="1:4" s="2" customFormat="1" x14ac:dyDescent="0.25">
      <c r="A675" s="5"/>
      <c r="C675" s="16"/>
      <c r="D675" s="32"/>
    </row>
    <row r="676" spans="1:4" s="2" customFormat="1" x14ac:dyDescent="0.25">
      <c r="A676" s="5"/>
      <c r="C676" s="16"/>
      <c r="D676" s="32"/>
    </row>
    <row r="677" spans="1:4" s="2" customFormat="1" x14ac:dyDescent="0.25">
      <c r="A677" s="5"/>
      <c r="C677" s="16"/>
      <c r="D677" s="32"/>
    </row>
    <row r="678" spans="1:4" s="2" customFormat="1" x14ac:dyDescent="0.25">
      <c r="A678" s="5"/>
      <c r="C678" s="16"/>
      <c r="D678" s="32"/>
    </row>
    <row r="679" spans="1:4" s="2" customFormat="1" x14ac:dyDescent="0.25">
      <c r="A679" s="5"/>
      <c r="C679" s="16"/>
      <c r="D679" s="32"/>
    </row>
    <row r="680" spans="1:4" s="2" customFormat="1" x14ac:dyDescent="0.25">
      <c r="A680" s="5"/>
      <c r="C680" s="16"/>
      <c r="D680" s="32"/>
    </row>
    <row r="681" spans="1:4" s="2" customFormat="1" x14ac:dyDescent="0.25">
      <c r="A681" s="5"/>
      <c r="C681" s="16"/>
      <c r="D681" s="32"/>
    </row>
    <row r="682" spans="1:4" s="2" customFormat="1" x14ac:dyDescent="0.25">
      <c r="A682" s="5"/>
      <c r="C682" s="16"/>
      <c r="D682" s="32"/>
    </row>
    <row r="683" spans="1:4" s="2" customFormat="1" x14ac:dyDescent="0.25">
      <c r="A683" s="5"/>
      <c r="C683" s="16"/>
      <c r="D683" s="32"/>
    </row>
    <row r="684" spans="1:4" s="2" customFormat="1" x14ac:dyDescent="0.25">
      <c r="A684" s="5"/>
      <c r="C684" s="16"/>
      <c r="D684" s="32"/>
    </row>
    <row r="685" spans="1:4" s="2" customFormat="1" x14ac:dyDescent="0.25">
      <c r="A685" s="5"/>
      <c r="C685" s="16"/>
      <c r="D685" s="32"/>
    </row>
    <row r="686" spans="1:4" s="2" customFormat="1" x14ac:dyDescent="0.25">
      <c r="A686" s="5"/>
      <c r="C686" s="16"/>
      <c r="D686" s="32"/>
    </row>
    <row r="687" spans="1:4" s="2" customFormat="1" x14ac:dyDescent="0.25">
      <c r="A687" s="5"/>
      <c r="C687" s="16"/>
      <c r="D687" s="32"/>
    </row>
    <row r="688" spans="1:4" s="2" customFormat="1" x14ac:dyDescent="0.25">
      <c r="A688" s="5"/>
      <c r="C688" s="16"/>
      <c r="D688" s="32"/>
    </row>
    <row r="689" spans="1:4" s="2" customFormat="1" x14ac:dyDescent="0.25">
      <c r="A689" s="5"/>
      <c r="C689" s="16"/>
      <c r="D689" s="32"/>
    </row>
    <row r="690" spans="1:4" s="2" customFormat="1" x14ac:dyDescent="0.25">
      <c r="A690" s="5"/>
      <c r="C690" s="16"/>
      <c r="D690" s="32"/>
    </row>
    <row r="691" spans="1:4" s="2" customFormat="1" x14ac:dyDescent="0.25">
      <c r="A691" s="5"/>
      <c r="C691" s="16"/>
      <c r="D691" s="32"/>
    </row>
    <row r="692" spans="1:4" s="2" customFormat="1" x14ac:dyDescent="0.25">
      <c r="A692" s="5"/>
      <c r="C692" s="16"/>
      <c r="D692" s="32"/>
    </row>
    <row r="693" spans="1:4" s="2" customFormat="1" x14ac:dyDescent="0.25">
      <c r="A693" s="5"/>
      <c r="C693" s="16"/>
      <c r="D693" s="32"/>
    </row>
    <row r="694" spans="1:4" s="2" customFormat="1" x14ac:dyDescent="0.25">
      <c r="A694" s="5"/>
      <c r="C694" s="16"/>
      <c r="D694" s="32"/>
    </row>
    <row r="695" spans="1:4" s="2" customFormat="1" x14ac:dyDescent="0.25">
      <c r="A695" s="5"/>
      <c r="C695" s="16"/>
      <c r="D695" s="32"/>
    </row>
    <row r="696" spans="1:4" s="2" customFormat="1" x14ac:dyDescent="0.25">
      <c r="A696" s="5"/>
      <c r="C696" s="16"/>
      <c r="D696" s="32"/>
    </row>
    <row r="697" spans="1:4" s="2" customFormat="1" x14ac:dyDescent="0.25">
      <c r="A697" s="5"/>
      <c r="C697" s="16"/>
      <c r="D697" s="32"/>
    </row>
    <row r="698" spans="1:4" s="2" customFormat="1" x14ac:dyDescent="0.25">
      <c r="A698" s="5"/>
      <c r="C698" s="16"/>
      <c r="D698" s="32"/>
    </row>
    <row r="699" spans="1:4" s="2" customFormat="1" x14ac:dyDescent="0.25">
      <c r="A699" s="5"/>
      <c r="C699" s="16"/>
      <c r="D699" s="32"/>
    </row>
    <row r="700" spans="1:4" s="2" customFormat="1" x14ac:dyDescent="0.25">
      <c r="A700" s="5"/>
      <c r="C700" s="16"/>
      <c r="D700" s="32"/>
    </row>
    <row r="701" spans="1:4" s="2" customFormat="1" x14ac:dyDescent="0.25">
      <c r="A701" s="5"/>
      <c r="C701" s="16"/>
      <c r="D701" s="32"/>
    </row>
    <row r="702" spans="1:4" s="2" customFormat="1" x14ac:dyDescent="0.25">
      <c r="A702" s="5"/>
      <c r="C702" s="16"/>
      <c r="D702" s="32"/>
    </row>
    <row r="703" spans="1:4" s="2" customFormat="1" x14ac:dyDescent="0.25">
      <c r="A703" s="5"/>
      <c r="C703" s="16"/>
      <c r="D703" s="32"/>
    </row>
    <row r="704" spans="1:4" s="2" customFormat="1" x14ac:dyDescent="0.25">
      <c r="A704" s="5"/>
      <c r="C704" s="16"/>
      <c r="D704" s="32"/>
    </row>
    <row r="705" spans="1:4" s="2" customFormat="1" x14ac:dyDescent="0.25">
      <c r="A705" s="5"/>
      <c r="C705" s="16"/>
      <c r="D705" s="32"/>
    </row>
    <row r="706" spans="1:4" s="2" customFormat="1" x14ac:dyDescent="0.25">
      <c r="A706" s="5"/>
      <c r="C706" s="16"/>
      <c r="D706" s="32"/>
    </row>
    <row r="707" spans="1:4" s="2" customFormat="1" x14ac:dyDescent="0.25">
      <c r="A707" s="5"/>
      <c r="C707" s="16"/>
      <c r="D707" s="32"/>
    </row>
    <row r="708" spans="1:4" s="2" customFormat="1" x14ac:dyDescent="0.25">
      <c r="A708" s="5"/>
      <c r="C708" s="16"/>
      <c r="D708" s="32"/>
    </row>
    <row r="709" spans="1:4" s="2" customFormat="1" x14ac:dyDescent="0.25">
      <c r="A709" s="5"/>
      <c r="C709" s="16"/>
      <c r="D709" s="32"/>
    </row>
    <row r="710" spans="1:4" s="2" customFormat="1" x14ac:dyDescent="0.25">
      <c r="A710" s="5"/>
      <c r="C710" s="16"/>
      <c r="D710" s="32"/>
    </row>
    <row r="711" spans="1:4" s="2" customFormat="1" x14ac:dyDescent="0.25">
      <c r="A711" s="5"/>
      <c r="C711" s="16"/>
      <c r="D711" s="32"/>
    </row>
    <row r="712" spans="1:4" s="2" customFormat="1" x14ac:dyDescent="0.25">
      <c r="A712" s="5"/>
      <c r="C712" s="16"/>
      <c r="D712" s="32"/>
    </row>
    <row r="713" spans="1:4" s="2" customFormat="1" x14ac:dyDescent="0.25">
      <c r="A713" s="5"/>
      <c r="C713" s="16"/>
      <c r="D713" s="32"/>
    </row>
    <row r="714" spans="1:4" s="2" customFormat="1" x14ac:dyDescent="0.25">
      <c r="A714" s="5"/>
      <c r="C714" s="16"/>
      <c r="D714" s="32"/>
    </row>
    <row r="715" spans="1:4" s="2" customFormat="1" x14ac:dyDescent="0.25">
      <c r="A715" s="5"/>
      <c r="C715" s="16"/>
      <c r="D715" s="32"/>
    </row>
    <row r="716" spans="1:4" s="2" customFormat="1" x14ac:dyDescent="0.25">
      <c r="A716" s="5"/>
      <c r="C716" s="16"/>
      <c r="D716" s="32"/>
    </row>
    <row r="717" spans="1:4" s="2" customFormat="1" x14ac:dyDescent="0.25">
      <c r="A717" s="5"/>
      <c r="C717" s="16"/>
      <c r="D717" s="32"/>
    </row>
    <row r="718" spans="1:4" s="2" customFormat="1" x14ac:dyDescent="0.25">
      <c r="A718" s="5"/>
      <c r="C718" s="16"/>
      <c r="D718" s="32"/>
    </row>
    <row r="719" spans="1:4" s="2" customFormat="1" x14ac:dyDescent="0.25">
      <c r="A719" s="5"/>
      <c r="C719" s="16"/>
      <c r="D719" s="32"/>
    </row>
    <row r="720" spans="1:4" s="2" customFormat="1" x14ac:dyDescent="0.25">
      <c r="A720" s="5"/>
      <c r="C720" s="16"/>
      <c r="D720" s="32"/>
    </row>
    <row r="721" spans="1:4" s="2" customFormat="1" x14ac:dyDescent="0.25">
      <c r="A721" s="5"/>
      <c r="C721" s="16"/>
      <c r="D721" s="32"/>
    </row>
    <row r="722" spans="1:4" s="2" customFormat="1" x14ac:dyDescent="0.25">
      <c r="A722" s="5"/>
      <c r="C722" s="16"/>
      <c r="D722" s="32"/>
    </row>
    <row r="723" spans="1:4" s="2" customFormat="1" x14ac:dyDescent="0.25">
      <c r="A723" s="5"/>
      <c r="C723" s="16"/>
      <c r="D723" s="32"/>
    </row>
    <row r="724" spans="1:4" s="2" customFormat="1" x14ac:dyDescent="0.25">
      <c r="A724" s="5"/>
      <c r="C724" s="16"/>
      <c r="D724" s="32"/>
    </row>
    <row r="725" spans="1:4" s="2" customFormat="1" x14ac:dyDescent="0.25">
      <c r="A725" s="5"/>
      <c r="C725" s="16"/>
      <c r="D725" s="32"/>
    </row>
    <row r="726" spans="1:4" s="2" customFormat="1" x14ac:dyDescent="0.25">
      <c r="A726" s="5"/>
      <c r="C726" s="16"/>
      <c r="D726" s="32"/>
    </row>
    <row r="727" spans="1:4" s="2" customFormat="1" x14ac:dyDescent="0.25">
      <c r="A727" s="5"/>
      <c r="C727" s="16"/>
      <c r="D727" s="32"/>
    </row>
    <row r="728" spans="1:4" s="2" customFormat="1" x14ac:dyDescent="0.25">
      <c r="A728" s="5"/>
      <c r="C728" s="16"/>
      <c r="D728" s="32"/>
    </row>
    <row r="729" spans="1:4" s="2" customFormat="1" x14ac:dyDescent="0.25">
      <c r="A729" s="5"/>
      <c r="C729" s="16"/>
      <c r="D729" s="32"/>
    </row>
    <row r="730" spans="1:4" s="2" customFormat="1" x14ac:dyDescent="0.25">
      <c r="A730" s="5"/>
      <c r="C730" s="16"/>
      <c r="D730" s="32"/>
    </row>
    <row r="731" spans="1:4" s="2" customFormat="1" x14ac:dyDescent="0.25">
      <c r="A731" s="5"/>
      <c r="C731" s="16"/>
      <c r="D731" s="32"/>
    </row>
    <row r="732" spans="1:4" s="2" customFormat="1" x14ac:dyDescent="0.25">
      <c r="A732" s="5"/>
      <c r="C732" s="16"/>
      <c r="D732" s="32"/>
    </row>
    <row r="733" spans="1:4" s="2" customFormat="1" x14ac:dyDescent="0.25">
      <c r="A733" s="5"/>
      <c r="C733" s="16"/>
      <c r="D733" s="32"/>
    </row>
    <row r="734" spans="1:4" s="2" customFormat="1" x14ac:dyDescent="0.25">
      <c r="A734" s="5"/>
      <c r="C734" s="16"/>
      <c r="D734" s="32"/>
    </row>
    <row r="735" spans="1:4" s="2" customFormat="1" x14ac:dyDescent="0.25">
      <c r="A735" s="5"/>
      <c r="C735" s="16"/>
      <c r="D735" s="32"/>
    </row>
    <row r="736" spans="1:4" s="2" customFormat="1" x14ac:dyDescent="0.25">
      <c r="A736" s="5"/>
      <c r="C736" s="16"/>
      <c r="D736" s="32"/>
    </row>
    <row r="737" spans="1:4" s="2" customFormat="1" x14ac:dyDescent="0.25">
      <c r="A737" s="5"/>
      <c r="C737" s="16"/>
      <c r="D737" s="32"/>
    </row>
    <row r="738" spans="1:4" s="2" customFormat="1" x14ac:dyDescent="0.25">
      <c r="A738" s="5"/>
      <c r="C738" s="16"/>
      <c r="D738" s="32"/>
    </row>
    <row r="739" spans="1:4" s="2" customFormat="1" x14ac:dyDescent="0.25">
      <c r="A739" s="5"/>
      <c r="C739" s="16"/>
      <c r="D739" s="32"/>
    </row>
    <row r="740" spans="1:4" s="2" customFormat="1" x14ac:dyDescent="0.25">
      <c r="A740" s="5"/>
      <c r="C740" s="16"/>
      <c r="D740" s="32"/>
    </row>
    <row r="741" spans="1:4" s="2" customFormat="1" x14ac:dyDescent="0.25">
      <c r="A741" s="5"/>
      <c r="C741" s="16"/>
      <c r="D741" s="32"/>
    </row>
    <row r="742" spans="1:4" s="2" customFormat="1" x14ac:dyDescent="0.25">
      <c r="A742" s="5"/>
      <c r="C742" s="16"/>
      <c r="D742" s="32"/>
    </row>
    <row r="743" spans="1:4" s="2" customFormat="1" x14ac:dyDescent="0.25">
      <c r="A743" s="5"/>
      <c r="C743" s="16"/>
      <c r="D743" s="32"/>
    </row>
    <row r="744" spans="1:4" s="2" customFormat="1" x14ac:dyDescent="0.25">
      <c r="A744" s="5"/>
      <c r="C744" s="16"/>
      <c r="D744" s="32"/>
    </row>
    <row r="745" spans="1:4" s="2" customFormat="1" x14ac:dyDescent="0.25">
      <c r="A745" s="5"/>
      <c r="C745" s="16"/>
      <c r="D745" s="32"/>
    </row>
    <row r="746" spans="1:4" s="2" customFormat="1" x14ac:dyDescent="0.25">
      <c r="A746" s="5"/>
      <c r="C746" s="16"/>
      <c r="D746" s="32"/>
    </row>
    <row r="747" spans="1:4" s="2" customFormat="1" x14ac:dyDescent="0.25">
      <c r="A747" s="5"/>
      <c r="C747" s="16"/>
      <c r="D747" s="32"/>
    </row>
    <row r="748" spans="1:4" s="2" customFormat="1" x14ac:dyDescent="0.25">
      <c r="A748" s="5"/>
      <c r="C748" s="16"/>
      <c r="D748" s="32"/>
    </row>
    <row r="749" spans="1:4" s="2" customFormat="1" x14ac:dyDescent="0.25">
      <c r="A749" s="5"/>
      <c r="C749" s="16"/>
      <c r="D749" s="32"/>
    </row>
    <row r="750" spans="1:4" s="2" customFormat="1" x14ac:dyDescent="0.25">
      <c r="A750" s="5"/>
      <c r="C750" s="16"/>
      <c r="D750" s="32"/>
    </row>
    <row r="751" spans="1:4" s="2" customFormat="1" x14ac:dyDescent="0.25">
      <c r="A751" s="5"/>
      <c r="C751" s="16"/>
      <c r="D751" s="32"/>
    </row>
    <row r="752" spans="1:4" s="2" customFormat="1" x14ac:dyDescent="0.25">
      <c r="A752" s="5"/>
      <c r="C752" s="16"/>
      <c r="D752" s="32"/>
    </row>
    <row r="753" spans="1:4" s="2" customFormat="1" x14ac:dyDescent="0.25">
      <c r="A753" s="5"/>
      <c r="C753" s="16"/>
      <c r="D753" s="32"/>
    </row>
    <row r="754" spans="1:4" s="2" customFormat="1" x14ac:dyDescent="0.25">
      <c r="A754" s="5"/>
      <c r="C754" s="16"/>
      <c r="D754" s="32"/>
    </row>
    <row r="755" spans="1:4" s="2" customFormat="1" x14ac:dyDescent="0.25">
      <c r="A755" s="5"/>
      <c r="C755" s="16"/>
      <c r="D755" s="32"/>
    </row>
    <row r="756" spans="1:4" s="2" customFormat="1" x14ac:dyDescent="0.25">
      <c r="A756" s="5"/>
      <c r="C756" s="16"/>
      <c r="D756" s="32"/>
    </row>
    <row r="757" spans="1:4" s="2" customFormat="1" x14ac:dyDescent="0.25">
      <c r="A757" s="5"/>
      <c r="C757" s="16"/>
      <c r="D757" s="32"/>
    </row>
    <row r="758" spans="1:4" s="2" customFormat="1" x14ac:dyDescent="0.25">
      <c r="A758" s="5"/>
      <c r="C758" s="16"/>
      <c r="D758" s="32"/>
    </row>
    <row r="759" spans="1:4" s="2" customFormat="1" x14ac:dyDescent="0.25">
      <c r="A759" s="5"/>
      <c r="C759" s="16"/>
      <c r="D759" s="32"/>
    </row>
    <row r="760" spans="1:4" s="2" customFormat="1" x14ac:dyDescent="0.25">
      <c r="A760" s="5"/>
      <c r="C760" s="16"/>
      <c r="D760" s="32"/>
    </row>
    <row r="761" spans="1:4" s="2" customFormat="1" x14ac:dyDescent="0.25">
      <c r="A761" s="5"/>
      <c r="C761" s="16"/>
      <c r="D761" s="32"/>
    </row>
    <row r="762" spans="1:4" s="2" customFormat="1" x14ac:dyDescent="0.25">
      <c r="A762" s="5"/>
      <c r="C762" s="16"/>
      <c r="D762" s="32"/>
    </row>
    <row r="763" spans="1:4" s="2" customFormat="1" x14ac:dyDescent="0.25">
      <c r="A763" s="5"/>
      <c r="C763" s="16"/>
      <c r="D763" s="32"/>
    </row>
    <row r="764" spans="1:4" s="2" customFormat="1" x14ac:dyDescent="0.25">
      <c r="A764" s="5"/>
      <c r="C764" s="16"/>
      <c r="D764" s="32"/>
    </row>
    <row r="765" spans="1:4" s="2" customFormat="1" x14ac:dyDescent="0.25">
      <c r="A765" s="5"/>
      <c r="C765" s="16"/>
      <c r="D765" s="32"/>
    </row>
    <row r="766" spans="1:4" s="2" customFormat="1" x14ac:dyDescent="0.25">
      <c r="A766" s="5"/>
      <c r="C766" s="16"/>
      <c r="D766" s="32"/>
    </row>
    <row r="767" spans="1:4" s="2" customFormat="1" x14ac:dyDescent="0.25">
      <c r="A767" s="5"/>
      <c r="C767" s="16"/>
      <c r="D767" s="32"/>
    </row>
    <row r="768" spans="1:4" s="2" customFormat="1" x14ac:dyDescent="0.25">
      <c r="A768" s="5"/>
      <c r="C768" s="16"/>
      <c r="D768" s="32"/>
    </row>
    <row r="769" spans="1:4" s="2" customFormat="1" x14ac:dyDescent="0.25">
      <c r="A769" s="5"/>
      <c r="C769" s="16"/>
      <c r="D769" s="32"/>
    </row>
    <row r="770" spans="1:4" s="2" customFormat="1" x14ac:dyDescent="0.25">
      <c r="A770" s="5"/>
      <c r="C770" s="16"/>
      <c r="D770" s="32"/>
    </row>
    <row r="771" spans="1:4" s="2" customFormat="1" x14ac:dyDescent="0.25">
      <c r="A771" s="5"/>
      <c r="C771" s="16"/>
      <c r="D771" s="32"/>
    </row>
    <row r="772" spans="1:4" s="2" customFormat="1" x14ac:dyDescent="0.25">
      <c r="A772" s="5"/>
      <c r="C772" s="16"/>
      <c r="D772" s="32"/>
    </row>
    <row r="773" spans="1:4" s="2" customFormat="1" x14ac:dyDescent="0.25">
      <c r="A773" s="5"/>
      <c r="C773" s="16"/>
      <c r="D773" s="32"/>
    </row>
    <row r="774" spans="1:4" s="2" customFormat="1" x14ac:dyDescent="0.25">
      <c r="A774" s="5"/>
      <c r="C774" s="16"/>
      <c r="D774" s="32"/>
    </row>
    <row r="775" spans="1:4" s="2" customFormat="1" x14ac:dyDescent="0.25">
      <c r="A775" s="5"/>
      <c r="C775" s="16"/>
      <c r="D775" s="32"/>
    </row>
    <row r="776" spans="1:4" s="2" customFormat="1" x14ac:dyDescent="0.25">
      <c r="A776" s="5"/>
      <c r="C776" s="16"/>
      <c r="D776" s="32"/>
    </row>
    <row r="777" spans="1:4" s="2" customFormat="1" x14ac:dyDescent="0.25">
      <c r="A777" s="5"/>
      <c r="C777" s="16"/>
      <c r="D777" s="32"/>
    </row>
    <row r="778" spans="1:4" s="2" customFormat="1" x14ac:dyDescent="0.25">
      <c r="A778" s="5"/>
      <c r="C778" s="16"/>
      <c r="D778" s="32"/>
    </row>
    <row r="779" spans="1:4" s="2" customFormat="1" x14ac:dyDescent="0.25">
      <c r="A779" s="5"/>
      <c r="C779" s="16"/>
      <c r="D779" s="32"/>
    </row>
    <row r="780" spans="1:4" s="2" customFormat="1" x14ac:dyDescent="0.25">
      <c r="A780" s="5"/>
      <c r="C780" s="16"/>
      <c r="D780" s="32"/>
    </row>
    <row r="781" spans="1:4" s="2" customFormat="1" x14ac:dyDescent="0.25">
      <c r="A781" s="5"/>
      <c r="C781" s="16"/>
      <c r="D781" s="32"/>
    </row>
    <row r="782" spans="1:4" s="2" customFormat="1" x14ac:dyDescent="0.25">
      <c r="A782" s="5"/>
      <c r="C782" s="16"/>
      <c r="D782" s="32"/>
    </row>
    <row r="783" spans="1:4" s="2" customFormat="1" x14ac:dyDescent="0.25">
      <c r="A783" s="5"/>
      <c r="C783" s="16"/>
      <c r="D783" s="32"/>
    </row>
    <row r="784" spans="1:4" s="2" customFormat="1" x14ac:dyDescent="0.25">
      <c r="A784" s="5"/>
      <c r="C784" s="16"/>
      <c r="D784" s="32"/>
    </row>
    <row r="785" spans="1:4" s="2" customFormat="1" x14ac:dyDescent="0.25">
      <c r="A785" s="5"/>
      <c r="C785" s="16"/>
      <c r="D785" s="32"/>
    </row>
    <row r="786" spans="1:4" s="2" customFormat="1" x14ac:dyDescent="0.25">
      <c r="A786" s="5"/>
      <c r="C786" s="16"/>
      <c r="D786" s="32"/>
    </row>
    <row r="787" spans="1:4" s="2" customFormat="1" x14ac:dyDescent="0.25">
      <c r="A787" s="5"/>
      <c r="C787" s="16"/>
      <c r="D787" s="32"/>
    </row>
    <row r="788" spans="1:4" s="2" customFormat="1" x14ac:dyDescent="0.25">
      <c r="A788" s="5"/>
      <c r="C788" s="16"/>
      <c r="D788" s="32"/>
    </row>
    <row r="789" spans="1:4" s="2" customFormat="1" x14ac:dyDescent="0.25">
      <c r="A789" s="5"/>
      <c r="C789" s="16"/>
      <c r="D789" s="32"/>
    </row>
    <row r="790" spans="1:4" s="2" customFormat="1" x14ac:dyDescent="0.25">
      <c r="A790" s="5"/>
      <c r="C790" s="16"/>
      <c r="D790" s="32"/>
    </row>
    <row r="791" spans="1:4" s="2" customFormat="1" x14ac:dyDescent="0.25">
      <c r="A791" s="5"/>
      <c r="C791" s="16"/>
      <c r="D791" s="32"/>
    </row>
    <row r="792" spans="1:4" s="2" customFormat="1" x14ac:dyDescent="0.25">
      <c r="A792" s="5"/>
      <c r="C792" s="16"/>
      <c r="D792" s="32"/>
    </row>
    <row r="793" spans="1:4" s="2" customFormat="1" x14ac:dyDescent="0.25">
      <c r="A793" s="5"/>
      <c r="C793" s="16"/>
      <c r="D793" s="32"/>
    </row>
    <row r="794" spans="1:4" s="2" customFormat="1" x14ac:dyDescent="0.25">
      <c r="A794" s="5"/>
      <c r="C794" s="16"/>
      <c r="D794" s="32"/>
    </row>
    <row r="795" spans="1:4" s="2" customFormat="1" x14ac:dyDescent="0.25">
      <c r="A795" s="5"/>
      <c r="C795" s="16"/>
      <c r="D795" s="32"/>
    </row>
    <row r="796" spans="1:4" s="2" customFormat="1" x14ac:dyDescent="0.25">
      <c r="A796" s="5"/>
      <c r="C796" s="16"/>
      <c r="D796" s="32"/>
    </row>
    <row r="797" spans="1:4" s="2" customFormat="1" x14ac:dyDescent="0.25">
      <c r="A797" s="5"/>
      <c r="C797" s="16"/>
      <c r="D797" s="32"/>
    </row>
    <row r="798" spans="1:4" s="2" customFormat="1" x14ac:dyDescent="0.25">
      <c r="A798" s="5"/>
      <c r="C798" s="16"/>
      <c r="D798" s="32"/>
    </row>
    <row r="799" spans="1:4" s="2" customFormat="1" x14ac:dyDescent="0.25">
      <c r="A799" s="5"/>
      <c r="C799" s="16"/>
      <c r="D799" s="32"/>
    </row>
    <row r="800" spans="1:4" s="2" customFormat="1" x14ac:dyDescent="0.25">
      <c r="A800" s="5"/>
      <c r="C800" s="16"/>
      <c r="D800" s="32"/>
    </row>
    <row r="801" spans="1:4" s="2" customFormat="1" x14ac:dyDescent="0.25">
      <c r="A801" s="5"/>
      <c r="C801" s="16"/>
      <c r="D801" s="32"/>
    </row>
    <row r="802" spans="1:4" s="2" customFormat="1" x14ac:dyDescent="0.25">
      <c r="A802" s="5"/>
      <c r="C802" s="16"/>
      <c r="D802" s="32"/>
    </row>
    <row r="803" spans="1:4" s="2" customFormat="1" x14ac:dyDescent="0.25">
      <c r="A803" s="5"/>
      <c r="C803" s="16"/>
      <c r="D803" s="32"/>
    </row>
    <row r="804" spans="1:4" s="2" customFormat="1" x14ac:dyDescent="0.25">
      <c r="A804" s="5"/>
      <c r="C804" s="16"/>
      <c r="D804" s="32"/>
    </row>
    <row r="805" spans="1:4" s="2" customFormat="1" x14ac:dyDescent="0.25">
      <c r="A805" s="5"/>
      <c r="C805" s="16"/>
      <c r="D805" s="32"/>
    </row>
    <row r="806" spans="1:4" s="2" customFormat="1" x14ac:dyDescent="0.25">
      <c r="A806" s="5"/>
      <c r="C806" s="16"/>
      <c r="D806" s="32"/>
    </row>
    <row r="807" spans="1:4" s="2" customFormat="1" x14ac:dyDescent="0.25">
      <c r="A807" s="5"/>
      <c r="C807" s="16"/>
      <c r="D807" s="32"/>
    </row>
    <row r="808" spans="1:4" s="2" customFormat="1" x14ac:dyDescent="0.25">
      <c r="A808" s="5"/>
      <c r="C808" s="16"/>
      <c r="D808" s="32"/>
    </row>
    <row r="809" spans="1:4" s="2" customFormat="1" x14ac:dyDescent="0.25">
      <c r="A809" s="5"/>
      <c r="C809" s="16"/>
      <c r="D809" s="32"/>
    </row>
    <row r="810" spans="1:4" s="2" customFormat="1" x14ac:dyDescent="0.25">
      <c r="A810" s="5"/>
      <c r="C810" s="16"/>
      <c r="D810" s="32"/>
    </row>
    <row r="811" spans="1:4" s="2" customFormat="1" x14ac:dyDescent="0.25">
      <c r="A811" s="5"/>
      <c r="C811" s="16"/>
      <c r="D811" s="32"/>
    </row>
    <row r="812" spans="1:4" s="2" customFormat="1" x14ac:dyDescent="0.25">
      <c r="A812" s="5"/>
      <c r="C812" s="16"/>
      <c r="D812" s="32"/>
    </row>
    <row r="813" spans="1:4" s="2" customFormat="1" x14ac:dyDescent="0.25">
      <c r="A813" s="5"/>
      <c r="C813" s="16"/>
      <c r="D813" s="32"/>
    </row>
    <row r="814" spans="1:4" s="2" customFormat="1" x14ac:dyDescent="0.25">
      <c r="A814" s="5"/>
      <c r="C814" s="16"/>
      <c r="D814" s="32"/>
    </row>
    <row r="815" spans="1:4" s="2" customFormat="1" x14ac:dyDescent="0.25">
      <c r="A815" s="5"/>
      <c r="C815" s="16"/>
      <c r="D815" s="32"/>
    </row>
    <row r="816" spans="1:4" s="2" customFormat="1" x14ac:dyDescent="0.25">
      <c r="A816" s="5"/>
      <c r="C816" s="16"/>
      <c r="D816" s="32"/>
    </row>
    <row r="817" spans="1:4" s="2" customFormat="1" x14ac:dyDescent="0.25">
      <c r="A817" s="5"/>
      <c r="C817" s="16"/>
      <c r="D817" s="32"/>
    </row>
    <row r="818" spans="1:4" s="2" customFormat="1" x14ac:dyDescent="0.25">
      <c r="A818" s="5"/>
      <c r="C818" s="16"/>
      <c r="D818" s="32"/>
    </row>
    <row r="819" spans="1:4" s="2" customFormat="1" x14ac:dyDescent="0.25">
      <c r="A819" s="5"/>
      <c r="C819" s="16"/>
      <c r="D819" s="32"/>
    </row>
    <row r="820" spans="1:4" s="2" customFormat="1" x14ac:dyDescent="0.25">
      <c r="A820" s="5"/>
      <c r="C820" s="16"/>
      <c r="D820" s="32"/>
    </row>
    <row r="821" spans="1:4" s="2" customFormat="1" x14ac:dyDescent="0.25">
      <c r="A821" s="5"/>
      <c r="C821" s="16"/>
      <c r="D821" s="32"/>
    </row>
    <row r="822" spans="1:4" s="2" customFormat="1" x14ac:dyDescent="0.25">
      <c r="A822" s="5"/>
      <c r="C822" s="16"/>
      <c r="D822" s="32"/>
    </row>
    <row r="823" spans="1:4" s="2" customFormat="1" x14ac:dyDescent="0.25">
      <c r="A823" s="5"/>
      <c r="C823" s="16"/>
      <c r="D823" s="32"/>
    </row>
    <row r="824" spans="1:4" s="2" customFormat="1" x14ac:dyDescent="0.25">
      <c r="A824" s="5"/>
      <c r="C824" s="16"/>
      <c r="D824" s="32"/>
    </row>
    <row r="825" spans="1:4" s="2" customFormat="1" x14ac:dyDescent="0.25">
      <c r="A825" s="5"/>
      <c r="C825" s="16"/>
      <c r="D825" s="32"/>
    </row>
    <row r="826" spans="1:4" s="2" customFormat="1" x14ac:dyDescent="0.25">
      <c r="A826" s="5"/>
      <c r="C826" s="16"/>
      <c r="D826" s="32"/>
    </row>
    <row r="827" spans="1:4" s="2" customFormat="1" x14ac:dyDescent="0.25">
      <c r="A827" s="5"/>
      <c r="C827" s="16"/>
      <c r="D827" s="32"/>
    </row>
    <row r="828" spans="1:4" s="2" customFormat="1" x14ac:dyDescent="0.25">
      <c r="A828" s="5"/>
      <c r="C828" s="16"/>
      <c r="D828" s="32"/>
    </row>
    <row r="829" spans="1:4" s="2" customFormat="1" x14ac:dyDescent="0.25">
      <c r="A829" s="5"/>
      <c r="C829" s="16"/>
      <c r="D829" s="32"/>
    </row>
    <row r="830" spans="1:4" s="2" customFormat="1" x14ac:dyDescent="0.25">
      <c r="A830" s="5"/>
      <c r="C830" s="16"/>
      <c r="D830" s="32"/>
    </row>
    <row r="831" spans="1:4" s="2" customFormat="1" x14ac:dyDescent="0.25">
      <c r="A831" s="5"/>
      <c r="C831" s="16"/>
      <c r="D831" s="32"/>
    </row>
    <row r="832" spans="1:4" s="2" customFormat="1" x14ac:dyDescent="0.25">
      <c r="A832" s="5"/>
      <c r="C832" s="16"/>
      <c r="D832" s="32"/>
    </row>
    <row r="833" spans="1:4" s="2" customFormat="1" x14ac:dyDescent="0.25">
      <c r="A833" s="5"/>
      <c r="C833" s="16"/>
      <c r="D833" s="32"/>
    </row>
    <row r="834" spans="1:4" s="2" customFormat="1" x14ac:dyDescent="0.25">
      <c r="A834" s="5"/>
      <c r="C834" s="16"/>
      <c r="D834" s="32"/>
    </row>
    <row r="835" spans="1:4" s="2" customFormat="1" x14ac:dyDescent="0.25">
      <c r="A835" s="5"/>
      <c r="C835" s="16"/>
      <c r="D835" s="32"/>
    </row>
    <row r="836" spans="1:4" s="2" customFormat="1" x14ac:dyDescent="0.25">
      <c r="A836" s="5"/>
      <c r="C836" s="16"/>
      <c r="D836" s="32"/>
    </row>
    <row r="837" spans="1:4" s="2" customFormat="1" x14ac:dyDescent="0.25">
      <c r="A837" s="5"/>
      <c r="C837" s="16"/>
      <c r="D837" s="32"/>
    </row>
    <row r="838" spans="1:4" s="2" customFormat="1" x14ac:dyDescent="0.25">
      <c r="A838" s="5"/>
      <c r="C838" s="16"/>
      <c r="D838" s="32"/>
    </row>
    <row r="839" spans="1:4" s="2" customFormat="1" x14ac:dyDescent="0.25">
      <c r="A839" s="5"/>
      <c r="C839" s="16"/>
      <c r="D839" s="32"/>
    </row>
    <row r="840" spans="1:4" s="2" customFormat="1" x14ac:dyDescent="0.25">
      <c r="A840" s="5"/>
      <c r="C840" s="16"/>
      <c r="D840" s="32"/>
    </row>
    <row r="841" spans="1:4" s="2" customFormat="1" x14ac:dyDescent="0.25">
      <c r="A841" s="5"/>
      <c r="C841" s="16"/>
      <c r="D841" s="32"/>
    </row>
    <row r="842" spans="1:4" s="2" customFormat="1" x14ac:dyDescent="0.25">
      <c r="A842" s="5"/>
      <c r="C842" s="16"/>
      <c r="D842" s="32"/>
    </row>
    <row r="843" spans="1:4" s="2" customFormat="1" x14ac:dyDescent="0.25">
      <c r="A843" s="5"/>
      <c r="C843" s="16"/>
      <c r="D843" s="32"/>
    </row>
    <row r="844" spans="1:4" s="2" customFormat="1" x14ac:dyDescent="0.25">
      <c r="A844" s="5"/>
      <c r="C844" s="16"/>
      <c r="D844" s="32"/>
    </row>
    <row r="845" spans="1:4" s="2" customFormat="1" x14ac:dyDescent="0.25">
      <c r="A845" s="5"/>
      <c r="C845" s="16"/>
      <c r="D845" s="32"/>
    </row>
    <row r="846" spans="1:4" s="2" customFormat="1" x14ac:dyDescent="0.25">
      <c r="A846" s="5"/>
      <c r="C846" s="16"/>
      <c r="D846" s="32"/>
    </row>
    <row r="847" spans="1:4" s="2" customFormat="1" x14ac:dyDescent="0.25">
      <c r="A847" s="5"/>
      <c r="C847" s="16"/>
      <c r="D847" s="32"/>
    </row>
    <row r="848" spans="1:4" s="2" customFormat="1" x14ac:dyDescent="0.25">
      <c r="A848" s="5"/>
      <c r="C848" s="16"/>
      <c r="D848" s="32"/>
    </row>
    <row r="849" spans="1:4" s="2" customFormat="1" x14ac:dyDescent="0.25">
      <c r="A849" s="5"/>
      <c r="C849" s="16"/>
      <c r="D849" s="32"/>
    </row>
    <row r="850" spans="1:4" s="2" customFormat="1" x14ac:dyDescent="0.25">
      <c r="A850" s="5"/>
      <c r="C850" s="16"/>
      <c r="D850" s="32"/>
    </row>
    <row r="851" spans="1:4" s="2" customFormat="1" x14ac:dyDescent="0.25">
      <c r="A851" s="5"/>
      <c r="C851" s="16"/>
      <c r="D851" s="32"/>
    </row>
    <row r="852" spans="1:4" s="2" customFormat="1" x14ac:dyDescent="0.25">
      <c r="A852" s="5"/>
      <c r="C852" s="16"/>
      <c r="D852" s="32"/>
    </row>
    <row r="853" spans="1:4" s="2" customFormat="1" x14ac:dyDescent="0.25">
      <c r="A853" s="5"/>
      <c r="C853" s="16"/>
      <c r="D853" s="32"/>
    </row>
    <row r="854" spans="1:4" s="2" customFormat="1" x14ac:dyDescent="0.25">
      <c r="A854" s="5"/>
      <c r="C854" s="16"/>
      <c r="D854" s="32"/>
    </row>
    <row r="855" spans="1:4" s="2" customFormat="1" x14ac:dyDescent="0.25">
      <c r="A855" s="5"/>
      <c r="C855" s="16"/>
      <c r="D855" s="32"/>
    </row>
    <row r="856" spans="1:4" s="2" customFormat="1" x14ac:dyDescent="0.25">
      <c r="A856" s="5"/>
      <c r="C856" s="16"/>
      <c r="D856" s="32"/>
    </row>
    <row r="857" spans="1:4" s="2" customFormat="1" x14ac:dyDescent="0.25">
      <c r="A857" s="5"/>
      <c r="C857" s="16"/>
      <c r="D857" s="32"/>
    </row>
    <row r="858" spans="1:4" s="2" customFormat="1" x14ac:dyDescent="0.25">
      <c r="A858" s="5"/>
      <c r="C858" s="16"/>
      <c r="D858" s="32"/>
    </row>
    <row r="859" spans="1:4" s="2" customFormat="1" x14ac:dyDescent="0.25">
      <c r="A859" s="5"/>
      <c r="C859" s="16"/>
      <c r="D859" s="32"/>
    </row>
    <row r="860" spans="1:4" s="2" customFormat="1" x14ac:dyDescent="0.25">
      <c r="A860" s="5"/>
      <c r="C860" s="16"/>
      <c r="D860" s="32"/>
    </row>
    <row r="861" spans="1:4" s="2" customFormat="1" x14ac:dyDescent="0.25">
      <c r="A861" s="5"/>
      <c r="C861" s="16"/>
      <c r="D861" s="32"/>
    </row>
    <row r="862" spans="1:4" s="2" customFormat="1" x14ac:dyDescent="0.25">
      <c r="A862" s="5"/>
      <c r="C862" s="16"/>
      <c r="D862" s="32"/>
    </row>
    <row r="863" spans="1:4" s="2" customFormat="1" x14ac:dyDescent="0.25">
      <c r="A863" s="5"/>
      <c r="C863" s="16"/>
      <c r="D863" s="32"/>
    </row>
    <row r="864" spans="1:4" s="2" customFormat="1" x14ac:dyDescent="0.25">
      <c r="A864" s="5"/>
      <c r="C864" s="16"/>
      <c r="D864" s="32"/>
    </row>
    <row r="865" spans="1:4" s="2" customFormat="1" x14ac:dyDescent="0.25">
      <c r="A865" s="5"/>
      <c r="C865" s="16"/>
      <c r="D865" s="32"/>
    </row>
    <row r="866" spans="1:4" s="2" customFormat="1" x14ac:dyDescent="0.25">
      <c r="A866" s="5"/>
      <c r="C866" s="16"/>
      <c r="D866" s="32"/>
    </row>
    <row r="867" spans="1:4" s="2" customFormat="1" x14ac:dyDescent="0.25">
      <c r="A867" s="5"/>
      <c r="C867" s="16"/>
      <c r="D867" s="32"/>
    </row>
    <row r="868" spans="1:4" s="2" customFormat="1" x14ac:dyDescent="0.25">
      <c r="A868" s="5"/>
      <c r="C868" s="16"/>
      <c r="D868" s="32"/>
    </row>
    <row r="869" spans="1:4" s="2" customFormat="1" x14ac:dyDescent="0.25">
      <c r="A869" s="5"/>
      <c r="C869" s="16"/>
      <c r="D869" s="32"/>
    </row>
    <row r="870" spans="1:4" s="2" customFormat="1" x14ac:dyDescent="0.25">
      <c r="A870" s="5"/>
      <c r="C870" s="16"/>
      <c r="D870" s="32"/>
    </row>
    <row r="871" spans="1:4" s="2" customFormat="1" x14ac:dyDescent="0.25">
      <c r="A871" s="5"/>
      <c r="C871" s="16"/>
      <c r="D871" s="32"/>
    </row>
    <row r="872" spans="1:4" s="2" customFormat="1" x14ac:dyDescent="0.25">
      <c r="A872" s="5"/>
      <c r="C872" s="16"/>
      <c r="D872" s="32"/>
    </row>
    <row r="873" spans="1:4" s="2" customFormat="1" x14ac:dyDescent="0.25">
      <c r="A873" s="5"/>
      <c r="C873" s="16"/>
      <c r="D873" s="32"/>
    </row>
    <row r="874" spans="1:4" s="2" customFormat="1" x14ac:dyDescent="0.25">
      <c r="A874" s="5"/>
      <c r="C874" s="16"/>
      <c r="D874" s="32"/>
    </row>
    <row r="875" spans="1:4" s="2" customFormat="1" x14ac:dyDescent="0.25">
      <c r="A875" s="5"/>
      <c r="C875" s="16"/>
      <c r="D875" s="32"/>
    </row>
    <row r="876" spans="1:4" s="2" customFormat="1" x14ac:dyDescent="0.25">
      <c r="A876" s="5"/>
      <c r="C876" s="16"/>
      <c r="D876" s="32"/>
    </row>
    <row r="877" spans="1:4" s="2" customFormat="1" x14ac:dyDescent="0.25">
      <c r="A877" s="5"/>
      <c r="C877" s="16"/>
      <c r="D877" s="32"/>
    </row>
    <row r="878" spans="1:4" s="2" customFormat="1" x14ac:dyDescent="0.25">
      <c r="A878" s="5"/>
      <c r="C878" s="16"/>
      <c r="D878" s="32"/>
    </row>
    <row r="879" spans="1:4" s="2" customFormat="1" x14ac:dyDescent="0.25">
      <c r="A879" s="5"/>
      <c r="C879" s="16"/>
      <c r="D879" s="32"/>
    </row>
    <row r="880" spans="1:4" s="2" customFormat="1" x14ac:dyDescent="0.25">
      <c r="A880" s="5"/>
      <c r="C880" s="16"/>
      <c r="D880" s="32"/>
    </row>
    <row r="881" spans="1:4" s="2" customFormat="1" x14ac:dyDescent="0.25">
      <c r="A881" s="5"/>
      <c r="C881" s="16"/>
      <c r="D881" s="32"/>
    </row>
    <row r="882" spans="1:4" s="2" customFormat="1" x14ac:dyDescent="0.25">
      <c r="A882" s="5"/>
      <c r="C882" s="16"/>
      <c r="D882" s="32"/>
    </row>
    <row r="883" spans="1:4" s="2" customFormat="1" x14ac:dyDescent="0.25">
      <c r="A883" s="5"/>
      <c r="C883" s="16"/>
      <c r="D883" s="32"/>
    </row>
    <row r="884" spans="1:4" s="2" customFormat="1" x14ac:dyDescent="0.25">
      <c r="A884" s="5"/>
      <c r="C884" s="16"/>
      <c r="D884" s="32"/>
    </row>
    <row r="885" spans="1:4" s="2" customFormat="1" x14ac:dyDescent="0.25">
      <c r="A885" s="5"/>
      <c r="C885" s="16"/>
      <c r="D885" s="32"/>
    </row>
    <row r="886" spans="1:4" s="2" customFormat="1" x14ac:dyDescent="0.25">
      <c r="A886" s="5"/>
      <c r="C886" s="16"/>
      <c r="D886" s="32"/>
    </row>
    <row r="887" spans="1:4" s="2" customFormat="1" x14ac:dyDescent="0.25">
      <c r="A887" s="5"/>
      <c r="C887" s="16"/>
      <c r="D887" s="32"/>
    </row>
    <row r="888" spans="1:4" s="2" customFormat="1" x14ac:dyDescent="0.25">
      <c r="A888" s="5"/>
      <c r="C888" s="16"/>
      <c r="D888" s="32"/>
    </row>
    <row r="889" spans="1:4" s="2" customFormat="1" x14ac:dyDescent="0.25">
      <c r="A889" s="5"/>
      <c r="C889" s="16"/>
      <c r="D889" s="32"/>
    </row>
    <row r="890" spans="1:4" s="2" customFormat="1" x14ac:dyDescent="0.25">
      <c r="A890" s="5"/>
      <c r="C890" s="16"/>
      <c r="D890" s="32"/>
    </row>
    <row r="891" spans="1:4" s="2" customFormat="1" x14ac:dyDescent="0.25">
      <c r="A891" s="5"/>
      <c r="C891" s="16"/>
      <c r="D891" s="32"/>
    </row>
    <row r="892" spans="1:4" s="2" customFormat="1" x14ac:dyDescent="0.25">
      <c r="A892" s="5"/>
      <c r="C892" s="16"/>
      <c r="D892" s="32"/>
    </row>
    <row r="893" spans="1:4" s="2" customFormat="1" x14ac:dyDescent="0.25">
      <c r="A893" s="5"/>
      <c r="C893" s="16"/>
      <c r="D893" s="32"/>
    </row>
    <row r="894" spans="1:4" s="2" customFormat="1" x14ac:dyDescent="0.25">
      <c r="A894" s="5"/>
      <c r="C894" s="16"/>
      <c r="D894" s="32"/>
    </row>
    <row r="895" spans="1:4" s="2" customFormat="1" x14ac:dyDescent="0.25">
      <c r="A895" s="5"/>
      <c r="C895" s="16"/>
      <c r="D895" s="32"/>
    </row>
    <row r="896" spans="1:4" s="2" customFormat="1" x14ac:dyDescent="0.25">
      <c r="A896" s="5"/>
      <c r="C896" s="16"/>
      <c r="D896" s="32"/>
    </row>
    <row r="897" spans="1:4" s="2" customFormat="1" x14ac:dyDescent="0.25">
      <c r="A897" s="5"/>
      <c r="C897" s="16"/>
      <c r="D897" s="32"/>
    </row>
    <row r="898" spans="1:4" s="2" customFormat="1" x14ac:dyDescent="0.25">
      <c r="A898" s="5"/>
      <c r="C898" s="16"/>
      <c r="D898" s="32"/>
    </row>
    <row r="899" spans="1:4" s="2" customFormat="1" x14ac:dyDescent="0.25">
      <c r="A899" s="5"/>
      <c r="C899" s="16"/>
      <c r="D899" s="32"/>
    </row>
    <row r="900" spans="1:4" s="2" customFormat="1" x14ac:dyDescent="0.25">
      <c r="A900" s="5"/>
      <c r="C900" s="16"/>
      <c r="D900" s="32"/>
    </row>
    <row r="901" spans="1:4" s="2" customFormat="1" x14ac:dyDescent="0.25">
      <c r="A901" s="5"/>
      <c r="C901" s="16"/>
      <c r="D901" s="32"/>
    </row>
    <row r="902" spans="1:4" s="2" customFormat="1" x14ac:dyDescent="0.25">
      <c r="A902" s="5"/>
      <c r="C902" s="16"/>
      <c r="D902" s="32"/>
    </row>
    <row r="903" spans="1:4" s="2" customFormat="1" x14ac:dyDescent="0.25">
      <c r="A903" s="5"/>
      <c r="C903" s="16"/>
      <c r="D903" s="32"/>
    </row>
    <row r="904" spans="1:4" s="2" customFormat="1" x14ac:dyDescent="0.25">
      <c r="A904" s="5"/>
      <c r="C904" s="16"/>
      <c r="D904" s="32"/>
    </row>
    <row r="905" spans="1:4" s="2" customFormat="1" x14ac:dyDescent="0.25">
      <c r="A905" s="5"/>
      <c r="C905" s="16"/>
      <c r="D905" s="32"/>
    </row>
    <row r="906" spans="1:4" s="2" customFormat="1" x14ac:dyDescent="0.25">
      <c r="A906" s="5"/>
      <c r="C906" s="16"/>
      <c r="D906" s="32"/>
    </row>
    <row r="907" spans="1:4" s="2" customFormat="1" x14ac:dyDescent="0.25">
      <c r="A907" s="5"/>
      <c r="C907" s="16"/>
      <c r="D907" s="32"/>
    </row>
    <row r="908" spans="1:4" s="2" customFormat="1" x14ac:dyDescent="0.25">
      <c r="A908" s="5"/>
      <c r="C908" s="16"/>
      <c r="D908" s="32"/>
    </row>
    <row r="909" spans="1:4" s="2" customFormat="1" x14ac:dyDescent="0.25">
      <c r="A909" s="5"/>
      <c r="C909" s="16"/>
      <c r="D909" s="32"/>
    </row>
  </sheetData>
  <autoFilter ref="A1:D195" xr:uid="{00000000-0001-0000-0000-000000000000}"/>
  <phoneticPr fontId="8" type="noConversion"/>
  <printOptions horizontalCentered="1"/>
  <pageMargins left="0.39370078740157483" right="0.39370078740157483" top="0.74803149606299213" bottom="0.74803149606299213"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Riepilogo offerta</vt:lpstr>
      <vt:lpstr>Canoni servizi per Comune</vt:lpstr>
      <vt:lpstr>'Canoni servizi per Comune'!Area_stampa</vt:lpstr>
      <vt:lpstr>'Canoni servizi per Comune'!Titoli_stampa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Polloni</dc:creator>
  <cp:lastModifiedBy>Flora Gandini</cp:lastModifiedBy>
  <cp:lastPrinted>2023-11-25T09:40:06Z</cp:lastPrinted>
  <dcterms:created xsi:type="dcterms:W3CDTF">2015-06-05T18:19:34Z</dcterms:created>
  <dcterms:modified xsi:type="dcterms:W3CDTF">2023-12-13T14:23:26Z</dcterms:modified>
</cp:coreProperties>
</file>